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377E550C-5C01-42EF-A52E-F47AEF8C4666}" xr6:coauthVersionLast="47" xr6:coauthVersionMax="47" xr10:uidLastSave="{00000000-0000-0000-0000-000000000000}"/>
  <bookViews>
    <workbookView xWindow="-108" yWindow="-108" windowWidth="23256" windowHeight="14016" tabRatio="906" activeTab="2" xr2:uid="{00000000-000D-0000-FFFF-FFFF00000000}"/>
  </bookViews>
  <sheets>
    <sheet name="報告書（事業主控）" sheetId="12" r:id="rId1"/>
    <sheet name="報告書（提出用）" sheetId="2" r:id="rId2"/>
    <sheet name="８号総括表　建設　入力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'８号総括表　建設　入力用'!$A$1:$FW$130</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94" i="13" l="1"/>
  <c r="DU100" i="13" s="1"/>
  <c r="AG94" i="13"/>
  <c r="DU92" i="13"/>
  <c r="DU90" i="13"/>
  <c r="DU88" i="13"/>
  <c r="B87" i="13"/>
  <c r="DU86" i="13"/>
  <c r="B86" i="13"/>
  <c r="A86" i="13"/>
  <c r="DU84" i="13"/>
  <c r="DU82" i="13"/>
  <c r="DU80" i="13"/>
  <c r="B79" i="13"/>
  <c r="DU78" i="13"/>
  <c r="B78" i="13"/>
  <c r="DU76" i="13"/>
  <c r="DU74" i="13"/>
  <c r="DU72" i="13"/>
  <c r="B71" i="13"/>
  <c r="DU70" i="13"/>
  <c r="B70" i="13"/>
  <c r="DU68" i="13"/>
  <c r="DU66" i="13"/>
  <c r="DU64" i="13"/>
  <c r="B63" i="13"/>
  <c r="DU62" i="13"/>
  <c r="B62" i="13"/>
  <c r="A62" i="13"/>
  <c r="DU60" i="13"/>
  <c r="DU58" i="13"/>
  <c r="DU56" i="13"/>
  <c r="B55" i="13"/>
  <c r="DU54" i="13"/>
  <c r="B54" i="13"/>
  <c r="A54" i="13"/>
  <c r="DU52" i="13"/>
  <c r="DU50" i="13"/>
  <c r="DU48" i="13"/>
  <c r="B47" i="13"/>
  <c r="DU46" i="13"/>
  <c r="B46" i="13"/>
  <c r="A46" i="13"/>
  <c r="DU44" i="13"/>
  <c r="DU42" i="13"/>
  <c r="DU40" i="13"/>
  <c r="B39" i="13"/>
  <c r="DU38" i="13"/>
  <c r="B38" i="13"/>
  <c r="A38" i="13"/>
  <c r="DU36" i="13"/>
  <c r="DU34" i="13"/>
  <c r="DU32" i="13"/>
  <c r="B31" i="13"/>
  <c r="DU30" i="13"/>
  <c r="B30" i="13"/>
  <c r="A30" i="13"/>
  <c r="DU28" i="13"/>
  <c r="DU26" i="13"/>
  <c r="DU24" i="13"/>
  <c r="B23" i="13"/>
  <c r="DU22" i="13"/>
  <c r="DU94" i="13" s="1"/>
  <c r="B22" i="13"/>
  <c r="A22" i="13"/>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U54" i="2" s="1"/>
  <c r="T10" i="2"/>
  <c r="S10" i="2"/>
  <c r="R10" i="2"/>
  <c r="Q10" i="2"/>
  <c r="P10" i="2"/>
  <c r="O10" i="2"/>
  <c r="N10" i="2"/>
  <c r="M10" i="2"/>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Q54" i="2"/>
  <c r="M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9" i="12"/>
  <c r="BI18"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<sst xmlns="http://schemas.openxmlformats.org/spreadsheetml/2006/main" count="554" uniqueCount="195">
  <si>
    <t>印刷範囲設定</t>
    <rPh sb="0" eb="2">
      <t>インサツ</t>
    </rPh>
    <rPh sb="2" eb="4">
      <t>ハンイ</t>
    </rPh>
    <rPh sb="4" eb="6">
      <t>セッテイ</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</si>
  <si>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</si>
  <si>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労　働　保　険</t>
    <phoneticPr fontId="2"/>
  </si>
  <si>
    <t>[名前の管理]設定</t>
  </si>
  <si>
    <t>一括有期事業報告書　（建設の事業）</t>
    <phoneticPr fontId="2"/>
  </si>
  <si>
    <t>事業主控</t>
    <phoneticPr fontId="2"/>
  </si>
  <si>
    <t>・名前:Print_Area</t>
  </si>
  <si>
    <t>　参照範囲:=IF('報告書（事業主控）'!$BJ$16="",'報告書（事業主控）'!$A$1:$AU$41,'報告書（事業主控）'!$A$1:INDEX('報告書（事業主控）'!$AU:$AU,'報告書（事業主控）'!$BJ$16*'報告書（事業主控）'!$BJ$14))</t>
    <phoneticPr fontId="2"/>
  </si>
  <si>
    <t>　範囲:報告書（事業主控）</t>
  </si>
  <si>
    <t>労 働 保 険 番 号</t>
    <rPh sb="0" eb="1">
      <t>ロウ</t>
    </rPh>
    <rPh sb="2" eb="3">
      <t>ハタラキ</t>
    </rPh>
    <rPh sb="4" eb="5">
      <t>ホ</t>
    </rPh>
    <rPh sb="6" eb="7">
      <t>ケン</t>
    </rPh>
    <rPh sb="8" eb="9">
      <t>バン</t>
    </rPh>
    <rPh sb="10" eb="11">
      <t>ゴウ</t>
    </rPh>
    <phoneticPr fontId="2"/>
  </si>
  <si>
    <t>府　県</t>
    <rPh sb="0" eb="1">
      <t>フ</t>
    </rPh>
    <rPh sb="2" eb="3">
      <t>ケン</t>
    </rPh>
    <phoneticPr fontId="2"/>
  </si>
  <si>
    <t>所掌</t>
    <rPh sb="0" eb="1">
      <t>ショ</t>
    </rPh>
    <rPh sb="1" eb="2">
      <t>ショウ</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</si>
  <si>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</si>
  <si>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</si>
  <si>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</si>
  <si>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枚のうち</t>
    <rPh sb="0" eb="1">
      <t>マイ</t>
    </rPh>
    <phoneticPr fontId="2"/>
  </si>
  <si>
    <t>枚目</t>
    <rPh sb="0" eb="2">
      <t>マイメ</t>
    </rPh>
    <phoneticPr fontId="2"/>
  </si>
  <si>
    <t>　参照範囲:=IF('報告書（事業主控）'!$BJ$16="",'報告書（正）'!$A$1:$AU$41,'報告書（正）'!$A$1:INDEX('報告書（正）'!$AU:$AU,'報告書（事業主控）'!$BJ$16*'報告書（事業主控）'!$BJ$14))</t>
    <phoneticPr fontId="2"/>
  </si>
  <si>
    <t>　範囲:報告書（正）</t>
  </si>
  <si>
    <t>　参照範囲:=IF('報告書（事業主控）'!$BJ$16="",'報告書（副）'!$A$1:$AU$41,'報告書（副）'!$A$1:INDEX('報告書（副）'!$AU:$AU,'報告書（事業主控）'!$BJ$16*'報告書（事業主控）'!$BJ$14))</t>
    <phoneticPr fontId="2"/>
  </si>
  <si>
    <t>事  業  の  名  称</t>
    <rPh sb="0" eb="1">
      <t>コト</t>
    </rPh>
    <rPh sb="3" eb="4">
      <t>ギョウ</t>
    </rPh>
    <rPh sb="9" eb="10">
      <t>メイ</t>
    </rPh>
    <rPh sb="12" eb="13">
      <t>ショウ</t>
    </rPh>
    <phoneticPr fontId="2"/>
  </si>
  <si>
    <t>事業場の所在地</t>
    <rPh sb="0" eb="2">
      <t>ジギョウ</t>
    </rPh>
    <rPh sb="2" eb="3">
      <t>バ</t>
    </rPh>
    <rPh sb="4" eb="7">
      <t>ショザイチ</t>
    </rPh>
    <phoneticPr fontId="2"/>
  </si>
  <si>
    <t>事  業  の  期  間</t>
    <rPh sb="0" eb="1">
      <t>コト</t>
    </rPh>
    <rPh sb="3" eb="4">
      <t>ギョウ</t>
    </rPh>
    <rPh sb="9" eb="10">
      <t>キ</t>
    </rPh>
    <rPh sb="12" eb="13">
      <t>アイダ</t>
    </rPh>
    <phoneticPr fontId="2"/>
  </si>
  <si>
    <t>①</t>
    <phoneticPr fontId="2"/>
  </si>
  <si>
    <t>請負金額の内訳</t>
    <phoneticPr fontId="2"/>
  </si>
  <si>
    <t>②</t>
  </si>
  <si>
    <t>③</t>
    <phoneticPr fontId="2"/>
  </si>
  <si>
    <t>｢事業の期間｣の年
による月範囲</t>
    <rPh sb="1" eb="3">
      <t>ジギョウ</t>
    </rPh>
    <rPh sb="4" eb="6">
      <t>キカン</t>
    </rPh>
    <rPh sb="8" eb="9">
      <t>ネン</t>
    </rPh>
    <rPh sb="13" eb="14">
      <t>ツキ</t>
    </rPh>
    <rPh sb="14" eb="16">
      <t>ハンイ</t>
    </rPh>
    <phoneticPr fontId="2"/>
  </si>
  <si>
    <t>　範囲:報告書（副）</t>
  </si>
  <si>
    <t>請負代金の額</t>
    <rPh sb="0" eb="2">
      <t>ウケオイ</t>
    </rPh>
    <rPh sb="2" eb="4">
      <t>ダイキン</t>
    </rPh>
    <rPh sb="5" eb="6">
      <t>ガク</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</si>
  <si>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</si>
  <si>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</si>
  <si>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請負金額</t>
    <rPh sb="0" eb="2">
      <t>ウケオイ</t>
    </rPh>
    <rPh sb="2" eb="4">
      <t>キンガク</t>
    </rPh>
    <phoneticPr fontId="2"/>
  </si>
  <si>
    <t>労 務
費 率</t>
  </si>
  <si>
    <t>賃  金  総  額</t>
    <rPh sb="0" eb="1">
      <t>チン</t>
    </rPh>
    <rPh sb="3" eb="4">
      <t>キン</t>
    </rPh>
    <rPh sb="6" eb="7">
      <t>フサ</t>
    </rPh>
    <rPh sb="9" eb="10">
      <t>ガク</t>
    </rPh>
    <phoneticPr fontId="2"/>
  </si>
  <si>
    <t>請負金額:下段</t>
    <rPh sb="5" eb="7">
      <t>ゲダン</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</si>
  <si>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</si>
  <si>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</si>
  <si>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行数</t>
    <rPh sb="0" eb="2">
      <t>ギョウスウ</t>
    </rPh>
    <phoneticPr fontId="2"/>
  </si>
  <si>
    <t>プルダウン空白→</t>
    <rPh sb="5" eb="7">
      <t>クウハク</t>
    </rPh>
    <phoneticPr fontId="2"/>
  </si>
  <si>
    <t>消費税考慮</t>
    <rPh sb="0" eb="3">
      <t>ショウヒゼイ</t>
    </rPh>
    <rPh sb="3" eb="5">
      <t>コウリョ</t>
    </rPh>
    <phoneticPr fontId="2"/>
  </si>
  <si>
    <t>(賃金で算定)</t>
    <rPh sb="1" eb="3">
      <t>チンギン</t>
    </rPh>
    <rPh sb="4" eb="6">
      <t>サンテイ</t>
    </rPh>
    <phoneticPr fontId="2"/>
  </si>
  <si>
    <t>消費税非考慮</t>
    <rPh sb="0" eb="3">
      <t>ショウヒゼイ</t>
    </rPh>
    <rPh sb="3" eb="4">
      <t>ヒ</t>
    </rPh>
    <rPh sb="4" eb="6">
      <t>コウリョ</t>
    </rPh>
    <phoneticPr fontId="2"/>
  </si>
  <si>
    <t>消費税考慮</t>
  </si>
  <si>
    <t>最大値</t>
    <rPh sb="0" eb="3">
      <t>サイダイチ</t>
    </rPh>
    <phoneticPr fontId="2"/>
  </si>
  <si>
    <t>最大値以外</t>
    <rPh sb="0" eb="3">
      <t>サイダイチ</t>
    </rPh>
    <rPh sb="3" eb="5">
      <t>イガイ</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</si>
  <si>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</si>
  <si>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</si>
  <si>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</si>
  <si>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</si>
  <si>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</si>
  <si>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消費税FLG</t>
    <rPh sb="0" eb="2">
      <t>ショウヒ</t>
    </rPh>
    <rPh sb="2" eb="3">
      <t>ゼイ</t>
    </rPh>
    <phoneticPr fontId="2"/>
  </si>
  <si>
    <t>労務費率</t>
    <rPh sb="0" eb="3">
      <t>ロウムヒ</t>
    </rPh>
    <rPh sb="3" eb="4">
      <t>リツ</t>
    </rPh>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</si>
  <si>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</si>
  <si>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</si>
  <si>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</si>
  <si>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</si>
  <si>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</si>
  <si>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</si>
  <si>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</si>
  <si>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年</t>
    <rPh sb="0" eb="1">
      <t>ネン</t>
    </rPh>
    <phoneticPr fontId="2"/>
  </si>
  <si>
    <t>月</t>
    <rPh sb="0" eb="1">
      <t>ツキ</t>
    </rPh>
    <phoneticPr fontId="2"/>
  </si>
  <si>
    <t>日から</t>
    <phoneticPr fontId="2"/>
  </si>
  <si>
    <t>円</t>
    <rPh sb="0" eb="1">
      <t>エン</t>
    </rPh>
    <phoneticPr fontId="2"/>
  </si>
  <si>
    <t>日まで</t>
    <rPh sb="0" eb="1">
      <t>ニチ</t>
    </rPh>
    <phoneticPr fontId="2"/>
  </si>
  <si>
    <t>年</t>
  </si>
  <si>
    <t>事業の種類</t>
    <phoneticPr fontId="2"/>
  </si>
  <si>
    <t>計</t>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</si>
  <si>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</si>
  <si>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郵便番号（</t>
    <phoneticPr fontId="2"/>
  </si>
  <si>
    <t>-</t>
  </si>
  <si>
    <t>)</t>
    <phoneticPr fontId="2"/>
  </si>
  <si>
    <t>日</t>
    <rPh sb="0" eb="1">
      <t>ニチ</t>
    </rPh>
    <phoneticPr fontId="2"/>
  </si>
  <si>
    <t>電話番号（</t>
    <phoneticPr fontId="2"/>
  </si>
  <si>
    <t>-</t>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</si>
  <si>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</si>
  <si>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</si>
  <si>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</si>
  <si>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</si>
  <si>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（法人のときはその名称及び代表者の氏名）</t>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</si>
  <si>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</si>
  <si>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</si>
  <si>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</si>
  <si>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</si>
  <si>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</si>
  <si>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</si>
  <si>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</si>
  <si>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</si>
  <si>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</si>
  <si>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</si>
  <si>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提出用</t>
    <rPh sb="0" eb="2">
      <t>テイシュツ</t>
    </rPh>
    <rPh sb="2" eb="3">
      <t>ヨウ</t>
    </rPh>
    <phoneticPr fontId="2"/>
  </si>
  <si>
    <t>②</t>
    <phoneticPr fontId="2"/>
  </si>
  <si>
    <t>労 務
費 率</t>
    <rPh sb="0" eb="1">
      <t>ロウ</t>
    </rPh>
    <rPh sb="2" eb="3">
      <t>ツトム</t>
    </rPh>
    <rPh sb="4" eb="5">
      <t>ヒ</t>
    </rPh>
    <rPh sb="6" eb="7">
      <t>リツ</t>
    </rPh>
    <phoneticPr fontId="2"/>
  </si>
  <si>
    <t>日から</t>
    <rPh sb="0" eb="1">
      <t>ニチ</t>
    </rPh>
    <phoneticPr fontId="2"/>
  </si>
  <si>
    <t>月</t>
  </si>
  <si>
    <t>日から</t>
  </si>
  <si>
    <t>日まで</t>
  </si>
  <si>
    <t>労 務　　　　　　　　　　　　　　　　　　　　　　　　　　　　　　　　　　　　　　　　　　　　　　　　　　　　　　　　　　　　　　　　　　　　　　　　　　　　　　　　　　　　　　　比 率</t>
    <rPh sb="0" eb="1">
      <t>ロウ</t>
    </rPh>
    <rPh sb="2" eb="3">
      <t>ツトム</t>
    </rPh>
    <rPh sb="90" eb="91">
      <t>ヒ</t>
    </rPh>
    <rPh sb="92" eb="93">
      <t>リツ</t>
    </rPh>
    <phoneticPr fontId="2"/>
  </si>
  <si>
    <t>枚添付</t>
    <rPh sb="0" eb="1">
      <t>マイ</t>
    </rPh>
    <rPh sb="1" eb="3">
      <t>テンプ</t>
    </rPh>
    <phoneticPr fontId="2"/>
  </si>
  <si>
    <t>千円</t>
    <rPh sb="0" eb="2">
      <t>センエン</t>
    </rPh>
    <phoneticPr fontId="2"/>
  </si>
  <si>
    <t>道路新設事業</t>
    <rPh sb="0" eb="2">
      <t>ドウロ</t>
    </rPh>
    <rPh sb="2" eb="4">
      <t>シンセツ</t>
    </rPh>
    <rPh sb="4" eb="6">
      <t>ジギョウ</t>
    </rPh>
    <phoneticPr fontId="2"/>
  </si>
  <si>
    <t>その他のもの</t>
    <rPh sb="2" eb="3">
      <t>タ</t>
    </rPh>
    <phoneticPr fontId="2"/>
  </si>
  <si>
    <t>合　　　計</t>
    <rPh sb="0" eb="1">
      <t>ゴウ</t>
    </rPh>
    <rPh sb="4" eb="5">
      <t>ケイ</t>
    </rPh>
    <phoneticPr fontId="2"/>
  </si>
  <si>
    <t>住所</t>
    <rPh sb="0" eb="2">
      <t>ジュウショ</t>
    </rPh>
    <phoneticPr fontId="2"/>
  </si>
  <si>
    <t>組機様式第8号</t>
    <rPh sb="0" eb="1">
      <t>クミ</t>
    </rPh>
    <rPh sb="1" eb="2">
      <t>キ</t>
    </rPh>
    <rPh sb="2" eb="4">
      <t>ヨウシキ</t>
    </rPh>
    <rPh sb="4" eb="5">
      <t>ダイ</t>
    </rPh>
    <rPh sb="6" eb="7">
      <t>ゴウ</t>
    </rPh>
    <phoneticPr fontId="2"/>
  </si>
  <si>
    <t>〒</t>
    <phoneticPr fontId="2"/>
  </si>
  <si>
    <t>労働保険等</t>
    <phoneticPr fontId="2"/>
  </si>
  <si>
    <t>一括有期事業総括表
算定基礎賃金等の報告</t>
    <rPh sb="0" eb="1">
      <t>イチ</t>
    </rPh>
    <rPh sb="1" eb="2">
      <t>クク</t>
    </rPh>
    <rPh sb="2" eb="3">
      <t>ユウ</t>
    </rPh>
    <rPh sb="3" eb="4">
      <t>キ</t>
    </rPh>
    <rPh sb="4" eb="5">
      <t>コト</t>
    </rPh>
    <rPh sb="5" eb="6">
      <t>ギョウ</t>
    </rPh>
    <rPh sb="6" eb="7">
      <t>フサ</t>
    </rPh>
    <rPh sb="7" eb="8">
      <t>クク</t>
    </rPh>
    <rPh sb="8" eb="9">
      <t>ヒョウ</t>
    </rPh>
    <phoneticPr fontId="2"/>
  </si>
  <si>
    <t>令和</t>
    <rPh sb="0" eb="2">
      <t>レイワ</t>
    </rPh>
    <phoneticPr fontId="2"/>
  </si>
  <si>
    <t>年度</t>
    <rPh sb="0" eb="2">
      <t>ネンド</t>
    </rPh>
    <phoneticPr fontId="2"/>
  </si>
  <si>
    <t>労働保険番号</t>
    <rPh sb="0" eb="2">
      <t>ロウドウ</t>
    </rPh>
    <rPh sb="2" eb="4">
      <t>ホケン</t>
    </rPh>
    <rPh sb="4" eb="6">
      <t>バンゴウ</t>
    </rPh>
    <phoneticPr fontId="2"/>
  </si>
  <si>
    <t>所掌</t>
    <rPh sb="0" eb="1">
      <t>ショ</t>
    </rPh>
    <rPh sb="1" eb="2">
      <t>テノヒラ</t>
    </rPh>
    <phoneticPr fontId="2"/>
  </si>
  <si>
    <t>枝　番</t>
    <rPh sb="0" eb="1">
      <t>エダ</t>
    </rPh>
    <rPh sb="2" eb="3">
      <t>バン</t>
    </rPh>
    <phoneticPr fontId="2"/>
  </si>
  <si>
    <t>事業場名</t>
    <rPh sb="0" eb="3">
      <t>ジギョウジョウ</t>
    </rPh>
    <rPh sb="3" eb="4">
      <t>メイ</t>
    </rPh>
    <phoneticPr fontId="2"/>
  </si>
  <si>
    <t>事業主名</t>
    <rPh sb="0" eb="3">
      <t>ジギョウヌシ</t>
    </rPh>
    <rPh sb="3" eb="4">
      <t>メイ</t>
    </rPh>
    <phoneticPr fontId="2"/>
  </si>
  <si>
    <t>殿</t>
    <rPh sb="0" eb="1">
      <t>トノ</t>
    </rPh>
    <phoneticPr fontId="2"/>
  </si>
  <si>
    <t>事務組合名</t>
    <rPh sb="0" eb="2">
      <t>ジム</t>
    </rPh>
    <rPh sb="2" eb="4">
      <t>クミアイ</t>
    </rPh>
    <rPh sb="4" eb="5">
      <t>メイ</t>
    </rPh>
    <phoneticPr fontId="2"/>
  </si>
  <si>
    <t>村松商工会</t>
    <rPh sb="0" eb="5">
      <t>ムラマツショウコウカイ</t>
    </rPh>
    <phoneticPr fontId="2"/>
  </si>
  <si>
    <t>事業場TEL</t>
    <rPh sb="0" eb="2">
      <t>ジギョウ</t>
    </rPh>
    <rPh sb="2" eb="3">
      <t>ジョウ</t>
    </rPh>
    <phoneticPr fontId="2"/>
  </si>
  <si>
    <t>（TEL</t>
    <phoneticPr fontId="2"/>
  </si>
  <si>
    <t>0250-58-2201）</t>
    <phoneticPr fontId="2"/>
  </si>
  <si>
    <t>業種</t>
    <rPh sb="0" eb="2">
      <t>ギョウシュ</t>
    </rPh>
    <phoneticPr fontId="2"/>
  </si>
  <si>
    <t>事　業　の　種　類</t>
    <rPh sb="0" eb="1">
      <t>コト</t>
    </rPh>
    <rPh sb="2" eb="3">
      <t>ギョウ</t>
    </rPh>
    <rPh sb="6" eb="7">
      <t>タネ</t>
    </rPh>
    <rPh sb="8" eb="9">
      <t>タグイ</t>
    </rPh>
    <phoneticPr fontId="2"/>
  </si>
  <si>
    <t>開始
時期
※1</t>
    <rPh sb="0" eb="2">
      <t>カイシ</t>
    </rPh>
    <rPh sb="3" eb="5">
      <t>ジキ</t>
    </rPh>
    <phoneticPr fontId="2"/>
  </si>
  <si>
    <t>1.請　負　金　額　（円）</t>
    <rPh sb="2" eb="3">
      <t>ショウ</t>
    </rPh>
    <rPh sb="4" eb="5">
      <t>フ</t>
    </rPh>
    <rPh sb="6" eb="7">
      <t>キン</t>
    </rPh>
    <rPh sb="8" eb="9">
      <t>ガク</t>
    </rPh>
    <rPh sb="11" eb="12">
      <t>エン</t>
    </rPh>
    <phoneticPr fontId="2"/>
  </si>
  <si>
    <t>労務</t>
    <rPh sb="0" eb="2">
      <t>ロウム</t>
    </rPh>
    <phoneticPr fontId="2"/>
  </si>
  <si>
    <t>２.賃　金　総　額　（千円）</t>
    <rPh sb="2" eb="3">
      <t>チン</t>
    </rPh>
    <rPh sb="4" eb="5">
      <t>キン</t>
    </rPh>
    <rPh sb="6" eb="7">
      <t>フサ</t>
    </rPh>
    <rPh sb="8" eb="9">
      <t>ガク</t>
    </rPh>
    <rPh sb="11" eb="13">
      <t>センエン</t>
    </rPh>
    <phoneticPr fontId="2"/>
  </si>
  <si>
    <t>労災保
険率等</t>
    <rPh sb="0" eb="1">
      <t>ロウ</t>
    </rPh>
    <rPh sb="1" eb="2">
      <t>ワザワ</t>
    </rPh>
    <rPh sb="2" eb="3">
      <t>ホ</t>
    </rPh>
    <rPh sb="4" eb="5">
      <t>ケン</t>
    </rPh>
    <rPh sb="5" eb="6">
      <t>リツ</t>
    </rPh>
    <rPh sb="6" eb="7">
      <t>トウ</t>
    </rPh>
    <phoneticPr fontId="2"/>
  </si>
  <si>
    <t>メリット</t>
    <phoneticPr fontId="2"/>
  </si>
  <si>
    <t>保　険　料　等　（円）</t>
    <rPh sb="0" eb="1">
      <t>タモツ</t>
    </rPh>
    <rPh sb="2" eb="3">
      <t>ケン</t>
    </rPh>
    <rPh sb="4" eb="5">
      <t>リョウ</t>
    </rPh>
    <rPh sb="6" eb="7">
      <t>ナド</t>
    </rPh>
    <rPh sb="9" eb="10">
      <t>エン</t>
    </rPh>
    <phoneticPr fontId="2"/>
  </si>
  <si>
    <t>3.一括有期
事業報告書</t>
    <rPh sb="2" eb="4">
      <t>イッカツ</t>
    </rPh>
    <rPh sb="4" eb="6">
      <t>ユウキ</t>
    </rPh>
    <rPh sb="7" eb="9">
      <t>ジギョウ</t>
    </rPh>
    <rPh sb="9" eb="12">
      <t>ホウコクショ</t>
    </rPh>
    <phoneticPr fontId="2"/>
  </si>
  <si>
    <t>番号</t>
    <rPh sb="0" eb="2">
      <t>バンゴウ</t>
    </rPh>
    <phoneticPr fontId="2"/>
  </si>
  <si>
    <t>費率</t>
    <rPh sb="0" eb="1">
      <t>ヒ</t>
    </rPh>
    <rPh sb="1" eb="2">
      <t>リツ</t>
    </rPh>
    <phoneticPr fontId="2"/>
  </si>
  <si>
    <t>料率</t>
    <rPh sb="0" eb="1">
      <t>リョウ</t>
    </rPh>
    <rPh sb="1" eb="2">
      <t>リツ</t>
    </rPh>
    <phoneticPr fontId="2"/>
  </si>
  <si>
    <t>4.常時使用労働者数</t>
    <rPh sb="2" eb="4">
      <t>ジョウジ</t>
    </rPh>
    <rPh sb="4" eb="6">
      <t>シヨウ</t>
    </rPh>
    <rPh sb="6" eb="9">
      <t>ロウドウシャ</t>
    </rPh>
    <rPh sb="9" eb="10">
      <t>スウ</t>
    </rPh>
    <phoneticPr fontId="2"/>
  </si>
  <si>
    <t>31</t>
    <phoneticPr fontId="2"/>
  </si>
  <si>
    <t>建　　設　　業</t>
    <rPh sb="0" eb="1">
      <t>ケン</t>
    </rPh>
    <rPh sb="3" eb="4">
      <t>セツ</t>
    </rPh>
    <rPh sb="6" eb="7">
      <t>ギョウ</t>
    </rPh>
    <phoneticPr fontId="2"/>
  </si>
  <si>
    <t>水力発電施設
ずい道等新設事業</t>
    <rPh sb="0" eb="2">
      <t>スイリョク</t>
    </rPh>
    <rPh sb="2" eb="4">
      <t>ハツデン</t>
    </rPh>
    <rPh sb="4" eb="6">
      <t>シセツ</t>
    </rPh>
    <rPh sb="9" eb="10">
      <t>ドウ</t>
    </rPh>
    <rPh sb="10" eb="11">
      <t>トウ</t>
    </rPh>
    <rPh sb="11" eb="13">
      <t>シンセツ</t>
    </rPh>
    <rPh sb="13" eb="15">
      <t>ジギョウ</t>
    </rPh>
    <phoneticPr fontId="2"/>
  </si>
  <si>
    <t>人</t>
    <rPh sb="0" eb="1">
      <t>ニン</t>
    </rPh>
    <phoneticPr fontId="2"/>
  </si>
  <si>
    <t>5.事業の概要　</t>
    <rPh sb="2" eb="4">
      <t>ジギョウ</t>
    </rPh>
    <rPh sb="5" eb="7">
      <t>ガイヨウ</t>
    </rPh>
    <phoneticPr fontId="2"/>
  </si>
  <si>
    <t>④</t>
    <phoneticPr fontId="2"/>
  </si>
  <si>
    <t>32</t>
    <phoneticPr fontId="2"/>
  </si>
  <si>
    <t>6.新年度賃金見込額</t>
    <rPh sb="2" eb="5">
      <t>シンネンド</t>
    </rPh>
    <rPh sb="5" eb="7">
      <t>チンギン</t>
    </rPh>
    <rPh sb="7" eb="9">
      <t>ミコミ</t>
    </rPh>
    <rPh sb="9" eb="10">
      <t>ガク</t>
    </rPh>
    <phoneticPr fontId="2"/>
  </si>
  <si>
    <t>1．前年度と同額</t>
    <rPh sb="2" eb="5">
      <t>ゼンネンド</t>
    </rPh>
    <rPh sb="6" eb="8">
      <t>ドウガク</t>
    </rPh>
    <phoneticPr fontId="2"/>
  </si>
  <si>
    <t>33</t>
    <phoneticPr fontId="2"/>
  </si>
  <si>
    <t>舗装工事業</t>
    <rPh sb="0" eb="2">
      <t>ホソウ</t>
    </rPh>
    <rPh sb="2" eb="4">
      <t>コウジ</t>
    </rPh>
    <rPh sb="4" eb="5">
      <t>ギョウ</t>
    </rPh>
    <phoneticPr fontId="2"/>
  </si>
  <si>
    <t>2．前年度と変わる</t>
    <rPh sb="2" eb="5">
      <t>ゼンネンド</t>
    </rPh>
    <rPh sb="6" eb="7">
      <t>カ</t>
    </rPh>
    <phoneticPr fontId="2"/>
  </si>
  <si>
    <t>3．委託解除年月日</t>
    <rPh sb="2" eb="4">
      <t>イタク</t>
    </rPh>
    <rPh sb="4" eb="9">
      <t>カイジョネンガッピ</t>
    </rPh>
    <phoneticPr fontId="2"/>
  </si>
  <si>
    <t>34</t>
    <phoneticPr fontId="2"/>
  </si>
  <si>
    <t>鉄道又は軌道
新設事業</t>
    <rPh sb="0" eb="2">
      <t>テツドウ</t>
    </rPh>
    <rPh sb="2" eb="3">
      <t>マタ</t>
    </rPh>
    <rPh sb="4" eb="6">
      <t>キドウ</t>
    </rPh>
    <rPh sb="7" eb="9">
      <t>シンセツ</t>
    </rPh>
    <rPh sb="9" eb="11">
      <t>ジギョウ</t>
    </rPh>
    <phoneticPr fontId="2"/>
  </si>
  <si>
    <t>月</t>
    <rPh sb="0" eb="1">
      <t>ガツ</t>
    </rPh>
    <phoneticPr fontId="2"/>
  </si>
  <si>
    <t>4.委託解除拠出金納付済</t>
    <rPh sb="2" eb="4">
      <t>イタク</t>
    </rPh>
    <rPh sb="4" eb="6">
      <t>カイジョ</t>
    </rPh>
    <rPh sb="6" eb="9">
      <t>キョシュツキン</t>
    </rPh>
    <rPh sb="9" eb="12">
      <t>ノウフズ</t>
    </rPh>
    <phoneticPr fontId="2"/>
  </si>
  <si>
    <t>35</t>
    <phoneticPr fontId="2"/>
  </si>
  <si>
    <t>建築事業</t>
    <rPh sb="0" eb="2">
      <t>ケンチク</t>
    </rPh>
    <rPh sb="2" eb="4">
      <t>ジギョウ</t>
    </rPh>
    <phoneticPr fontId="2"/>
  </si>
  <si>
    <t>7.延納の申請</t>
    <rPh sb="2" eb="4">
      <t>エンノウ</t>
    </rPh>
    <rPh sb="5" eb="7">
      <t>シンセイ</t>
    </rPh>
    <phoneticPr fontId="2"/>
  </si>
  <si>
    <t>１．分納（3回）　　　</t>
    <rPh sb="2" eb="4">
      <t>ブンノウ</t>
    </rPh>
    <rPh sb="6" eb="7">
      <t>カイ</t>
    </rPh>
    <phoneticPr fontId="2"/>
  </si>
  <si>
    <t>38</t>
    <phoneticPr fontId="2"/>
  </si>
  <si>
    <t>既設建築物設備
工事業</t>
    <rPh sb="0" eb="1">
      <t>スデ</t>
    </rPh>
    <rPh sb="1" eb="2">
      <t>セツ</t>
    </rPh>
    <rPh sb="2" eb="4">
      <t>ケンチク</t>
    </rPh>
    <rPh sb="4" eb="5">
      <t>ブツ</t>
    </rPh>
    <rPh sb="5" eb="7">
      <t>セツビ</t>
    </rPh>
    <rPh sb="8" eb="11">
      <t>コウジギョウ</t>
    </rPh>
    <phoneticPr fontId="2"/>
  </si>
  <si>
    <t>２．一括納付　　　　</t>
    <rPh sb="2" eb="6">
      <t>イッカツノウフ</t>
    </rPh>
    <phoneticPr fontId="2"/>
  </si>
  <si>
    <t>※1.開始時期</t>
    <rPh sb="3" eb="5">
      <t>カイシ</t>
    </rPh>
    <rPh sb="5" eb="7">
      <t>ジキ</t>
    </rPh>
    <phoneticPr fontId="2"/>
  </si>
  <si>
    <t>361</t>
    <phoneticPr fontId="2"/>
  </si>
  <si>
    <t>36</t>
    <phoneticPr fontId="2"/>
  </si>
  <si>
    <t>機械装置の組立又は据付けの事業</t>
    <rPh sb="0" eb="2">
      <t>キカイ</t>
    </rPh>
    <rPh sb="2" eb="4">
      <t>ソウチ</t>
    </rPh>
    <rPh sb="5" eb="7">
      <t>クミタテ</t>
    </rPh>
    <rPh sb="7" eb="8">
      <t>マタ</t>
    </rPh>
    <rPh sb="9" eb="11">
      <t>スエツケ</t>
    </rPh>
    <rPh sb="13" eb="15">
      <t>ジギョウ</t>
    </rPh>
    <phoneticPr fontId="2"/>
  </si>
  <si>
    <t>組立又は取付に関するもの</t>
    <rPh sb="0" eb="2">
      <t>クミタテ</t>
    </rPh>
    <rPh sb="2" eb="3">
      <t>マタ</t>
    </rPh>
    <rPh sb="4" eb="5">
      <t>ト</t>
    </rPh>
    <rPh sb="5" eb="6">
      <t>ツ</t>
    </rPh>
    <rPh sb="7" eb="8">
      <t>カン</t>
    </rPh>
    <phoneticPr fontId="2"/>
  </si>
  <si>
    <t>①C　平成24年4月1日</t>
    <rPh sb="3" eb="5">
      <t>ヘイセイ</t>
    </rPh>
    <rPh sb="7" eb="8">
      <t>ネン</t>
    </rPh>
    <rPh sb="9" eb="10">
      <t>ガツ</t>
    </rPh>
    <rPh sb="11" eb="12">
      <t>ニチ</t>
    </rPh>
    <phoneticPr fontId="2"/>
  </si>
  <si>
    <t>～平成27年3月31日</t>
    <rPh sb="1" eb="3">
      <t>ヘイセイ</t>
    </rPh>
    <rPh sb="5" eb="6">
      <t>ネン</t>
    </rPh>
    <rPh sb="7" eb="8">
      <t>ガツ</t>
    </rPh>
    <rPh sb="10" eb="11">
      <t>ニチ</t>
    </rPh>
    <phoneticPr fontId="2"/>
  </si>
  <si>
    <t>②B　平成27年4月1日</t>
    <rPh sb="3" eb="5">
      <t>ヘイセイ</t>
    </rPh>
    <rPh sb="7" eb="8">
      <t>ネン</t>
    </rPh>
    <rPh sb="9" eb="10">
      <t>ガツ</t>
    </rPh>
    <rPh sb="11" eb="12">
      <t>ニチ</t>
    </rPh>
    <phoneticPr fontId="2"/>
  </si>
  <si>
    <t>～平成30年3月31日</t>
    <phoneticPr fontId="2"/>
  </si>
  <si>
    <t>362</t>
    <phoneticPr fontId="2"/>
  </si>
  <si>
    <t>③A　平成30年4月1日</t>
    <rPh sb="3" eb="5">
      <t>ヘイセイ</t>
    </rPh>
    <rPh sb="7" eb="8">
      <t>ネン</t>
    </rPh>
    <rPh sb="9" eb="10">
      <t>ガツ</t>
    </rPh>
    <rPh sb="11" eb="12">
      <t>ニチ</t>
    </rPh>
    <phoneticPr fontId="2"/>
  </si>
  <si>
    <t>～令和6年3月31日</t>
    <rPh sb="1" eb="3">
      <t>レイワ</t>
    </rPh>
    <rPh sb="4" eb="5">
      <t>ネン</t>
    </rPh>
    <phoneticPr fontId="2"/>
  </si>
  <si>
    <t>④1　令和6年4月1日～</t>
    <rPh sb="3" eb="5">
      <t>レイワ</t>
    </rPh>
    <rPh sb="6" eb="7">
      <t>ネン</t>
    </rPh>
    <rPh sb="8" eb="9">
      <t>ガツ</t>
    </rPh>
    <rPh sb="10" eb="11">
      <t>ヒ</t>
    </rPh>
    <phoneticPr fontId="2"/>
  </si>
  <si>
    <t>37</t>
    <phoneticPr fontId="2"/>
  </si>
  <si>
    <t>その他の建設事業</t>
    <rPh sb="2" eb="3">
      <t>タ</t>
    </rPh>
    <rPh sb="4" eb="6">
      <t>ケンセツ</t>
    </rPh>
    <rPh sb="6" eb="8">
      <t>ジギョウ</t>
    </rPh>
    <phoneticPr fontId="2"/>
  </si>
  <si>
    <t>一般拠出金</t>
    <rPh sb="0" eb="2">
      <t>イッパン</t>
    </rPh>
    <rPh sb="2" eb="5">
      <t>キョシュツキン</t>
    </rPh>
    <phoneticPr fontId="2"/>
  </si>
  <si>
    <t>９．特別加入者の氏名</t>
    <rPh sb="2" eb="7">
      <t>トクベツカニュウシャ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</si>
  <si>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</si>
  <si>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</si>
  <si>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12.希望する
基礎日額</t>
    <rPh sb="3" eb="5">
      <t>キボウ</t>
    </rPh>
    <rPh sb="8" eb="10">
      <t>キソ</t>
    </rPh>
    <rPh sb="10" eb="12">
      <t>ニチガク</t>
    </rPh>
    <phoneticPr fontId="2"/>
  </si>
  <si>
    <t>確定</t>
    <rPh sb="0" eb="2">
      <t>カクテイ</t>
    </rPh>
    <phoneticPr fontId="2"/>
  </si>
  <si>
    <t>概算</t>
    <rPh sb="0" eb="2">
      <t>ガイサン</t>
    </rPh>
    <phoneticPr fontId="2"/>
  </si>
  <si>
    <t>00</t>
    <phoneticPr fontId="2"/>
  </si>
  <si>
    <t>※8．予備欄</t>
    <rPh sb="3" eb="6">
      <t>ヨビラン</t>
    </rPh>
    <phoneticPr fontId="2"/>
  </si>
  <si>
    <t>委託手数料</t>
    <rPh sb="0" eb="2">
      <t>イタク</t>
    </rPh>
    <rPh sb="2" eb="4">
      <t>テスウ</t>
    </rPh>
    <rPh sb="4" eb="5">
      <t>リョウ</t>
    </rPh>
    <phoneticPr fontId="2"/>
  </si>
  <si>
    <t>予備欄2</t>
    <rPh sb="0" eb="3">
      <t>ヨビラン</t>
    </rPh>
    <phoneticPr fontId="2"/>
  </si>
  <si>
    <t>予備欄3</t>
    <rPh sb="0" eb="3">
      <t>ヨビラン</t>
    </rPh>
    <phoneticPr fontId="2"/>
  </si>
  <si>
    <t>別途一括有期事業報告書の明細及び算定基礎賃金等を
上記のとおり総括して報告します。</t>
    <rPh sb="0" eb="2">
      <t>ベット</t>
    </rPh>
    <rPh sb="2" eb="4">
      <t>イッカツ</t>
    </rPh>
    <rPh sb="4" eb="11">
      <t>ユウキジギョウホウコクショ</t>
    </rPh>
    <rPh sb="12" eb="14">
      <t>メイサイ</t>
    </rPh>
    <rPh sb="14" eb="15">
      <t>オヨ</t>
    </rPh>
    <rPh sb="16" eb="23">
      <t>サンテイキソチンギントウ</t>
    </rPh>
    <rPh sb="25" eb="27">
      <t>ジョウキ</t>
    </rPh>
    <rPh sb="31" eb="33">
      <t>ソウカツ</t>
    </rPh>
    <rPh sb="35" eb="37">
      <t>ホウコク</t>
    </rPh>
    <phoneticPr fontId="2"/>
  </si>
  <si>
    <t>1期</t>
    <rPh sb="1" eb="2">
      <t>キ</t>
    </rPh>
    <phoneticPr fontId="2"/>
  </si>
  <si>
    <t>2期</t>
    <rPh sb="1" eb="2">
      <t>キ</t>
    </rPh>
    <phoneticPr fontId="2"/>
  </si>
  <si>
    <t>日</t>
    <rPh sb="0" eb="1">
      <t>ヒ</t>
    </rPh>
    <phoneticPr fontId="2"/>
  </si>
  <si>
    <t>事業主氏名</t>
    <phoneticPr fontId="2"/>
  </si>
  <si>
    <t>3期</t>
    <rPh sb="1" eb="2">
      <t>キ</t>
    </rPh>
    <phoneticPr fontId="2"/>
  </si>
  <si>
    <t>新潟</t>
    <rPh sb="0" eb="2">
      <t>ニイガタ</t>
    </rPh>
    <phoneticPr fontId="2"/>
  </si>
  <si>
    <t>作成者氏名</t>
    <rPh sb="0" eb="2">
      <t>サクセイ</t>
    </rPh>
    <rPh sb="2" eb="3">
      <t>シャ</t>
    </rPh>
    <rPh sb="3" eb="5">
      <t>シメイ</t>
    </rPh>
    <phoneticPr fontId="2"/>
  </si>
  <si>
    <t>労働局労働保険特別会計歳入徴収官 殿</t>
    <rPh sb="0" eb="2">
      <t>ロウドウ</t>
    </rPh>
    <rPh sb="2" eb="3">
      <t>キョク</t>
    </rPh>
    <rPh sb="3" eb="5">
      <t>ロウドウ</t>
    </rPh>
    <rPh sb="5" eb="7">
      <t>ホケン</t>
    </rPh>
    <rPh sb="7" eb="9">
      <t>トクベツ</t>
    </rPh>
    <rPh sb="9" eb="11">
      <t>カイケイ</t>
    </rPh>
    <rPh sb="11" eb="12">
      <t>サイ</t>
    </rPh>
    <rPh sb="12" eb="13">
      <t>ニュウ</t>
    </rPh>
    <rPh sb="13" eb="14">
      <t>チョウ</t>
    </rPh>
    <rPh sb="14" eb="15">
      <t>シュウ</t>
    </rPh>
    <rPh sb="15" eb="16">
      <t>カン</t>
    </rPh>
    <rPh sb="17" eb="18">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</si>
</sst>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_ "/>
    <numFmt numFmtId="184" formatCode="#,###"/>
    <numFmt numFmtId="185" formatCode="#,##0.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8"/>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8"/>
      <name val="ＭＳ Ｐゴシック"/>
      <family val="3"/>
      <charset val="128"/>
    </font>
    <font>
      <sz val="6"/>
      <name val="ＭＳ Ｐ明朝"/>
      <family val="1"/>
      <charset val="128"/>
    </font>
    <font>
      <sz val="9"/>
      <name val="ＭＳ Ｐゴシック"/>
      <family val="3"/>
      <charset val="128"/>
    </font>
    <font>
      <sz val="14"/>
      <name val="ＭＳ Ｐ明朝"/>
      <family val="1"/>
      <charset val="128"/>
    </font>
    <font>
      <b/>
      <sz val="11"/>
      <name val="ＭＳ Ｐ明朝"/>
      <family val="1"/>
      <charset val="128"/>
    </font>
    <font>
      <b/>
      <sz val="12"/>
      <name val="ＭＳ Ｐ明朝"/>
      <family val="1"/>
      <charset val="128"/>
    </font>
    <font>
      <sz val="10"/>
      <name val="ＭＳ Ｐゴシック"/>
      <family val="3"/>
      <charset val="128"/>
    </font>
    <font>
      <sz val="8"/>
      <color indexed="9"/>
      <name val="ＭＳ Ｐ明朝"/>
      <family val="1"/>
      <charset val="128"/>
    </font>
    <font>
      <sz val="7"/>
      <name val="ＭＳ Ｐ明朝"/>
      <family val="1"/>
      <charset val="128"/>
    </font>
    <font>
      <sz val="7"/>
      <name val="ＭＳ Ｐゴシック"/>
      <family val="3"/>
      <charset val="128"/>
    </font>
  </fonts>
  <fills count="3">
    <fill>
      <patternFill patternType="none"/>
    </fill>
    <fill>
      <patternFill patternType="gray125"/>
    </fill>
    <fill>
      <patternFill patternType="solid">
        <fgColor rgb="FFFFFFCC"/>
        <bgColor indexed="64"/>
      </patternFill>
    </fill>
  </fills>
  <borders count="213">
    <border>
      <left/>
      <right/>
      <top/>
      <bottom/>
      <diagonal/>
    </border>
    <border>
      <left/>
      <right/>
      <top style="dotted">
        <color indexed="17"/>
      </top>
      <bottom/>
      <diagonal/>
    </border>
    <border>
      <left/>
      <right/>
      <top/>
      <bottom style="dotted">
        <color indexed="17"/>
      </bottom>
      <diagonal/>
    </border>
    <border>
      <left/>
      <right style="hair">
        <color indexed="17"/>
      </right>
      <top style="hair">
        <color indexed="17"/>
      </top>
      <bottom/>
      <diagonal/>
    </border>
    <border>
      <left/>
      <right style="hair">
        <color indexed="17"/>
      </right>
      <top/>
      <bottom style="hair">
        <color indexed="17"/>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thin">
        <color indexed="17"/>
      </right>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top style="hair">
        <color indexed="64"/>
      </top>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style="thin">
        <color indexed="17"/>
      </left>
      <right/>
      <top/>
      <bottom style="thin">
        <color indexed="17"/>
      </bottom>
      <diagonal/>
    </border>
    <border>
      <left/>
      <right style="thin">
        <color indexed="17"/>
      </right>
      <top/>
      <bottom style="thin">
        <color indexed="17"/>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bottom style="thin">
        <color indexed="17"/>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right/>
      <top/>
      <bottom style="thin">
        <color theme="0" tint="-0.34998626667073579"/>
      </bottom>
      <diagonal/>
    </border>
    <border>
      <left/>
      <right/>
      <top/>
      <bottom style="thin">
        <color indexed="55"/>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indexed="55"/>
      </left>
      <right/>
      <top/>
      <bottom style="thin">
        <color indexed="55"/>
      </bottom>
      <diagonal/>
    </border>
    <border>
      <left/>
      <right style="thin">
        <color indexed="55"/>
      </right>
      <top/>
      <bottom style="thin">
        <color indexed="55"/>
      </bottom>
      <diagonal/>
    </border>
    <border>
      <left style="thin">
        <color theme="0" tint="-0.34998626667073579"/>
      </left>
      <right/>
      <top/>
      <bottom style="thin">
        <color indexed="55"/>
      </bottom>
      <diagonal/>
    </border>
    <border>
      <left/>
      <right style="thin">
        <color theme="0" tint="-0.34998626667073579"/>
      </right>
      <top/>
      <bottom style="thin">
        <color indexed="55"/>
      </bottom>
      <diagonal/>
    </border>
    <border>
      <left/>
      <right style="dashed">
        <color indexed="55"/>
      </right>
      <top style="thin">
        <color indexed="55"/>
      </top>
      <bottom/>
      <diagonal/>
    </border>
    <border>
      <left style="dashed">
        <color indexed="55"/>
      </left>
      <right/>
      <top style="thin">
        <color indexed="55"/>
      </top>
      <bottom/>
      <diagonal/>
    </border>
    <border>
      <left/>
      <right style="dashed">
        <color indexed="55"/>
      </right>
      <top/>
      <bottom/>
      <diagonal/>
    </border>
    <border>
      <left style="dashed">
        <color indexed="55"/>
      </left>
      <right/>
      <top/>
      <bottom/>
      <diagonal/>
    </border>
    <border>
      <left/>
      <right style="dashed">
        <color indexed="55"/>
      </right>
      <top/>
      <bottom style="thin">
        <color indexed="55"/>
      </bottom>
      <diagonal/>
    </border>
    <border>
      <left style="dashed">
        <color indexed="55"/>
      </left>
      <right/>
      <top/>
      <bottom style="thin">
        <color indexed="55"/>
      </bottom>
      <diagonal/>
    </border>
    <border>
      <left style="thin">
        <color indexed="55"/>
      </left>
      <right style="thin">
        <color indexed="55"/>
      </right>
      <top style="thin">
        <color indexed="55"/>
      </top>
      <bottom style="thin">
        <color indexed="55"/>
      </bottom>
      <diagonal/>
    </border>
    <border>
      <left/>
      <right style="medium">
        <color theme="0" tint="-0.34998626667073579"/>
      </right>
      <top style="thin">
        <color indexed="55"/>
      </top>
      <bottom/>
      <diagonal/>
    </border>
    <border>
      <left style="medium">
        <color theme="0" tint="-0.34998626667073579"/>
      </left>
      <right style="thin">
        <color indexed="55"/>
      </right>
      <top style="medium">
        <color theme="0" tint="-0.34998626667073579"/>
      </top>
      <bottom style="thin">
        <color indexed="55"/>
      </bottom>
      <diagonal/>
    </border>
    <border>
      <left style="thin">
        <color indexed="55"/>
      </left>
      <right style="thin">
        <color indexed="55"/>
      </right>
      <top style="medium">
        <color theme="0" tint="-0.34998626667073579"/>
      </top>
      <bottom style="thin">
        <color indexed="55"/>
      </bottom>
      <diagonal/>
    </border>
    <border>
      <left style="thin">
        <color indexed="55"/>
      </left>
      <right style="thin">
        <color theme="0" tint="-0.34998626667073579"/>
      </right>
      <top style="medium">
        <color theme="0" tint="-0.34998626667073579"/>
      </top>
      <bottom style="thin">
        <color indexed="55"/>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right style="thin">
        <color indexed="55"/>
      </right>
      <top style="medium">
        <color theme="0" tint="-0.34998626667073579"/>
      </top>
      <bottom/>
      <diagonal/>
    </border>
    <border>
      <left style="thin">
        <color indexed="55"/>
      </left>
      <right style="medium">
        <color theme="0" tint="-0.34998626667073579"/>
      </right>
      <top style="medium">
        <color theme="0" tint="-0.34998626667073579"/>
      </top>
      <bottom style="thin">
        <color indexed="55"/>
      </bottom>
      <diagonal/>
    </border>
    <border>
      <left style="medium">
        <color indexed="55"/>
      </left>
      <right/>
      <top style="thin">
        <color theme="0" tint="-0.34998626667073579"/>
      </top>
      <bottom/>
      <diagonal/>
    </border>
    <border>
      <left style="thin">
        <color indexed="55"/>
      </left>
      <right style="thin">
        <color indexed="55"/>
      </right>
      <top style="thin">
        <color indexed="55"/>
      </top>
      <bottom/>
      <diagonal/>
    </border>
    <border>
      <left style="thin">
        <color theme="0" tint="-0.34998626667073579"/>
      </left>
      <right/>
      <top/>
      <bottom/>
      <diagonal/>
    </border>
    <border>
      <left/>
      <right style="medium">
        <color theme="0" tint="-0.34998626667073579"/>
      </right>
      <top/>
      <bottom/>
      <diagonal/>
    </border>
    <border>
      <left style="medium">
        <color theme="0" tint="-0.34998626667073579"/>
      </left>
      <right style="thin">
        <color indexed="55"/>
      </right>
      <top style="thin">
        <color indexed="55"/>
      </top>
      <bottom style="thin">
        <color indexed="55"/>
      </bottom>
      <diagonal/>
    </border>
    <border>
      <left style="thin">
        <color indexed="55"/>
      </left>
      <right style="thin">
        <color theme="0" tint="-0.34998626667073579"/>
      </right>
      <top style="thin">
        <color indexed="55"/>
      </top>
      <bottom style="thin">
        <color indexed="55"/>
      </bottom>
      <diagonal/>
    </border>
    <border>
      <left style="thin">
        <color indexed="55"/>
      </left>
      <right style="medium">
        <color theme="0" tint="-0.34998626667073579"/>
      </right>
      <top style="thin">
        <color indexed="55"/>
      </top>
      <bottom style="thin">
        <color indexed="55"/>
      </bottom>
      <diagonal/>
    </border>
    <border>
      <left style="medium">
        <color indexed="55"/>
      </left>
      <right/>
      <top/>
      <bottom/>
      <diagonal/>
    </border>
    <border>
      <left style="thin">
        <color indexed="55"/>
      </left>
      <right style="thin">
        <color indexed="55"/>
      </right>
      <top/>
      <bottom style="thin">
        <color indexed="55"/>
      </bottom>
      <diagonal/>
    </border>
    <border>
      <left style="medium">
        <color indexed="55"/>
      </left>
      <right/>
      <top/>
      <bottom style="thin">
        <color theme="0" tint="-0.34998626667073579"/>
      </bottom>
      <diagonal/>
    </border>
    <border>
      <left/>
      <right style="medium">
        <color theme="0" tint="-0.34998626667073579"/>
      </right>
      <top/>
      <bottom style="thin">
        <color indexed="55"/>
      </bottom>
      <diagonal/>
    </border>
    <border>
      <left style="medium">
        <color theme="0" tint="-0.34998626667073579"/>
      </left>
      <right/>
      <top style="thin">
        <color theme="0" tint="-0.34998626667073579"/>
      </top>
      <bottom/>
      <diagonal/>
    </border>
    <border>
      <left style="thin">
        <color indexed="55"/>
      </left>
      <right/>
      <top style="thin">
        <color indexed="55"/>
      </top>
      <bottom style="thin">
        <color indexed="55"/>
      </bottom>
      <diagonal/>
    </border>
    <border>
      <left style="medium">
        <color theme="0" tint="-0.34998626667073579"/>
      </left>
      <right/>
      <top style="thin">
        <color indexed="55"/>
      </top>
      <bottom/>
      <diagonal/>
    </border>
    <border>
      <left/>
      <right style="thin">
        <color theme="0" tint="-0.34998626667073579"/>
      </right>
      <top style="thin">
        <color indexed="55"/>
      </top>
      <bottom/>
      <diagonal/>
    </border>
    <border>
      <left/>
      <right style="thin">
        <color indexed="55"/>
      </right>
      <top style="thin">
        <color indexed="55"/>
      </top>
      <bottom style="thin">
        <color indexed="55"/>
      </bottom>
      <diagonal/>
    </border>
    <border>
      <left style="thin">
        <color theme="0" tint="-0.34998626667073579"/>
      </left>
      <right style="thin">
        <color indexed="55"/>
      </right>
      <top style="thin">
        <color indexed="55"/>
      </top>
      <bottom style="thin">
        <color indexed="55"/>
      </bottom>
      <diagonal/>
    </border>
    <border>
      <left style="medium">
        <color theme="0" tint="-0.34998626667073579"/>
      </left>
      <right/>
      <top/>
      <bottom/>
      <diagonal/>
    </border>
    <border>
      <left style="medium">
        <color theme="0" tint="-0.34998626667073579"/>
      </left>
      <right/>
      <top/>
      <bottom style="thin">
        <color indexed="55"/>
      </bottom>
      <diagonal/>
    </border>
    <border>
      <left style="thin">
        <color indexed="55"/>
      </left>
      <right/>
      <top/>
      <bottom style="thin">
        <color theme="0" tint="-0.34998626667073579"/>
      </bottom>
      <diagonal/>
    </border>
    <border>
      <left style="medium">
        <color indexed="55"/>
      </left>
      <right/>
      <top/>
      <bottom style="hair">
        <color indexed="64"/>
      </bottom>
      <diagonal/>
    </border>
    <border>
      <left/>
      <right/>
      <top/>
      <bottom style="hair">
        <color indexed="64"/>
      </bottom>
      <diagonal/>
    </border>
    <border>
      <left/>
      <right style="thin">
        <color theme="0" tint="-0.34998626667073579"/>
      </right>
      <top/>
      <bottom/>
      <diagonal/>
    </border>
    <border>
      <left style="thin">
        <color theme="0" tint="-0.34998626667073579"/>
      </left>
      <right/>
      <top style="thin">
        <color indexed="55"/>
      </top>
      <bottom/>
      <diagonal/>
    </border>
    <border>
      <left/>
      <right style="thin">
        <color theme="0" tint="-0.34998626667073579"/>
      </right>
      <top/>
      <bottom style="hair">
        <color indexed="64"/>
      </bottom>
      <diagonal/>
    </border>
    <border>
      <left style="thin">
        <color indexed="55"/>
      </left>
      <right style="thin">
        <color theme="0" tint="-0.34998626667073579"/>
      </right>
      <top style="thin">
        <color theme="0" tint="-0.34998626667073579"/>
      </top>
      <bottom style="thin">
        <color indexed="55"/>
      </bottom>
      <diagonal/>
    </border>
    <border>
      <left style="thin">
        <color theme="0" tint="-0.34998626667073579"/>
      </left>
      <right style="thin">
        <color indexed="55"/>
      </right>
      <top style="thin">
        <color theme="0" tint="-0.34998626667073579"/>
      </top>
      <bottom style="thin">
        <color indexed="55"/>
      </bottom>
      <diagonal/>
    </border>
    <border>
      <left style="thin">
        <color indexed="55"/>
      </left>
      <right style="thin">
        <color indexed="55"/>
      </right>
      <top style="thin">
        <color theme="0" tint="-0.34998626667073579"/>
      </top>
      <bottom style="thin">
        <color indexed="55"/>
      </bottom>
      <diagonal/>
    </border>
    <border>
      <left/>
      <right style="medium">
        <color theme="0" tint="-0.34998626667073579"/>
      </right>
      <top/>
      <bottom style="thin">
        <color theme="0" tint="-0.34998626667073579"/>
      </bottom>
      <diagonal/>
    </border>
    <border>
      <left/>
      <right style="medium">
        <color theme="0" tint="-0.34998626667073579"/>
      </right>
      <top style="thin">
        <color theme="0" tint="-0.34998626667073579"/>
      </top>
      <bottom/>
      <diagonal/>
    </border>
    <border>
      <left/>
      <right style="thin">
        <color indexed="55"/>
      </right>
      <top/>
      <bottom style="thin">
        <color theme="0" tint="-0.34998626667073579"/>
      </bottom>
      <diagonal/>
    </border>
    <border diagonalUp="1">
      <left style="medium">
        <color theme="0" tint="-0.34998626667073579"/>
      </left>
      <right style="thin">
        <color indexed="55"/>
      </right>
      <top/>
      <bottom/>
      <diagonal style="thin">
        <color indexed="55"/>
      </diagonal>
    </border>
    <border diagonalUp="1">
      <left style="thin">
        <color indexed="55"/>
      </left>
      <right style="thin">
        <color indexed="55"/>
      </right>
      <top/>
      <bottom/>
      <diagonal style="thin">
        <color indexed="55"/>
      </diagonal>
    </border>
    <border diagonalUp="1">
      <left style="thin">
        <color indexed="55"/>
      </left>
      <right style="thin">
        <color indexed="55"/>
      </right>
      <top style="thin">
        <color theme="0" tint="-0.34998626667073579"/>
      </top>
      <bottom/>
      <diagonal style="thin">
        <color indexed="55"/>
      </diagonal>
    </border>
    <border>
      <left style="thin">
        <color indexed="55"/>
      </left>
      <right style="thin">
        <color indexed="55"/>
      </right>
      <top/>
      <bottom/>
      <diagonal/>
    </border>
    <border>
      <left style="thin">
        <color theme="0" tint="-0.34998626667073579"/>
      </left>
      <right style="thin">
        <color indexed="55"/>
      </right>
      <top style="thin">
        <color indexed="55"/>
      </top>
      <bottom/>
      <diagonal/>
    </border>
    <border diagonalUp="1">
      <left style="thin">
        <color theme="0" tint="-0.34998626667073579"/>
      </left>
      <right style="thin">
        <color indexed="55"/>
      </right>
      <top style="thin">
        <color indexed="55"/>
      </top>
      <bottom/>
      <diagonal style="thin">
        <color indexed="55"/>
      </diagonal>
    </border>
    <border diagonalUp="1">
      <left style="thin">
        <color indexed="55"/>
      </left>
      <right style="thin">
        <color theme="0" tint="-0.34998626667073579"/>
      </right>
      <top style="thin">
        <color indexed="55"/>
      </top>
      <bottom/>
      <diagonal style="thin">
        <color indexed="55"/>
      </diagonal>
    </border>
    <border diagonalUp="1">
      <left style="medium">
        <color theme="0" tint="-0.34998626667073579"/>
      </left>
      <right style="thin">
        <color indexed="55"/>
      </right>
      <top/>
      <bottom style="medium">
        <color theme="0" tint="-0.34998626667073579"/>
      </bottom>
      <diagonal style="thin">
        <color indexed="55"/>
      </diagonal>
    </border>
    <border diagonalUp="1">
      <left style="thin">
        <color indexed="55"/>
      </left>
      <right style="thin">
        <color indexed="55"/>
      </right>
      <top/>
      <bottom style="medium">
        <color theme="0" tint="-0.34998626667073579"/>
      </bottom>
      <diagonal style="thin">
        <color indexed="55"/>
      </diagonal>
    </border>
    <border>
      <left style="thin">
        <color indexed="55"/>
      </left>
      <right style="thin">
        <color indexed="55"/>
      </right>
      <top/>
      <bottom style="medium">
        <color theme="0" tint="-0.34998626667073579"/>
      </bottom>
      <diagonal/>
    </border>
    <border>
      <left style="thin">
        <color indexed="55"/>
      </left>
      <right/>
      <top/>
      <bottom style="medium">
        <color theme="0" tint="-0.34998626667073579"/>
      </bottom>
      <diagonal/>
    </border>
    <border>
      <left style="thin">
        <color theme="0" tint="-0.34998626667073579"/>
      </left>
      <right style="thin">
        <color indexed="55"/>
      </right>
      <top/>
      <bottom style="medium">
        <color theme="0" tint="-0.34998626667073579"/>
      </bottom>
      <diagonal/>
    </border>
    <border diagonalUp="1">
      <left style="thin">
        <color theme="0" tint="-0.34998626667073579"/>
      </left>
      <right style="thin">
        <color indexed="55"/>
      </right>
      <top/>
      <bottom style="thin">
        <color theme="0" tint="-0.34998626667073579"/>
      </bottom>
      <diagonal style="thin">
        <color indexed="55"/>
      </diagonal>
    </border>
    <border diagonalUp="1">
      <left style="thin">
        <color indexed="55"/>
      </left>
      <right style="thin">
        <color theme="0" tint="-0.34998626667073579"/>
      </right>
      <top/>
      <bottom/>
      <diagonal style="thin">
        <color indexed="55"/>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style="thin">
        <color theme="0" tint="-0.34998626667073579"/>
      </top>
      <bottom style="thin">
        <color theme="0" tint="-0.34998626667073579"/>
      </bottom>
      <diagonal/>
    </border>
    <border>
      <left/>
      <right style="thin">
        <color indexed="55"/>
      </right>
      <top style="thin">
        <color theme="0" tint="-0.34998626667073579"/>
      </top>
      <bottom style="thin">
        <color indexed="55"/>
      </bottom>
      <diagonal/>
    </border>
    <border>
      <left style="thin">
        <color indexed="55"/>
      </left>
      <right style="thin">
        <color theme="0" tint="-0.34998626667073579"/>
      </right>
      <top style="thin">
        <color indexed="55"/>
      </top>
      <bottom/>
      <diagonal/>
    </border>
    <border>
      <left/>
      <right/>
      <top style="thin">
        <color indexed="55"/>
      </top>
      <bottom style="thin">
        <color indexed="55"/>
      </bottom>
      <diagonal/>
    </border>
    <border>
      <left style="thin">
        <color theme="0" tint="-0.34998626667073579"/>
      </left>
      <right style="thin">
        <color indexed="55"/>
      </right>
      <top style="thin">
        <color theme="0" tint="-0.34998626667073579"/>
      </top>
      <bottom style="medium">
        <color indexed="55"/>
      </bottom>
      <diagonal/>
    </border>
    <border>
      <left style="thin">
        <color indexed="55"/>
      </left>
      <right style="thin">
        <color indexed="55"/>
      </right>
      <top style="thin">
        <color theme="0" tint="-0.34998626667073579"/>
      </top>
      <bottom style="medium">
        <color indexed="55"/>
      </bottom>
      <diagonal/>
    </border>
    <border>
      <left style="thin">
        <color indexed="55"/>
      </left>
      <right style="thin">
        <color theme="0" tint="-0.34998626667073579"/>
      </right>
      <top style="thin">
        <color theme="0" tint="-0.34998626667073579"/>
      </top>
      <bottom style="medium">
        <color indexed="55"/>
      </bottom>
      <diagonal/>
    </border>
    <border>
      <left style="thin">
        <color theme="0" tint="-0.34998626667073579"/>
      </left>
      <right style="thin">
        <color indexed="55"/>
      </right>
      <top style="medium">
        <color indexed="55"/>
      </top>
      <bottom style="thin">
        <color theme="0" tint="-0.34998626667073579"/>
      </bottom>
      <diagonal/>
    </border>
    <border>
      <left style="thin">
        <color indexed="55"/>
      </left>
      <right style="thin">
        <color indexed="55"/>
      </right>
      <top style="medium">
        <color indexed="55"/>
      </top>
      <bottom style="thin">
        <color theme="0" tint="-0.34998626667073579"/>
      </bottom>
      <diagonal/>
    </border>
    <border>
      <left style="thin">
        <color indexed="55"/>
      </left>
      <right style="thin">
        <color theme="0" tint="-0.34998626667073579"/>
      </right>
      <top style="medium">
        <color indexed="55"/>
      </top>
      <bottom style="thin">
        <color theme="0" tint="-0.34998626667073579"/>
      </bottom>
      <diagonal/>
    </border>
    <border>
      <left style="thin">
        <color theme="0" tint="-0.34998626667073579"/>
      </left>
      <right style="thin">
        <color indexed="55"/>
      </right>
      <top/>
      <bottom style="medium">
        <color indexed="55"/>
      </bottom>
      <diagonal/>
    </border>
    <border>
      <left style="thin">
        <color indexed="55"/>
      </left>
      <right style="thin">
        <color indexed="55"/>
      </right>
      <top/>
      <bottom style="medium">
        <color indexed="55"/>
      </bottom>
      <diagonal/>
    </border>
    <border>
      <left style="thin">
        <color indexed="55"/>
      </left>
      <right style="thin">
        <color theme="0" tint="-0.34998626667073579"/>
      </right>
      <top/>
      <bottom style="medium">
        <color indexed="55"/>
      </bottom>
      <diagonal/>
    </border>
    <border>
      <left style="thin">
        <color indexed="55"/>
      </left>
      <right style="thin">
        <color theme="0" tint="-0.34998626667073579"/>
      </right>
      <top/>
      <bottom style="thin">
        <color indexed="55"/>
      </bottom>
      <diagonal/>
    </border>
    <border>
      <left/>
      <right style="thin">
        <color indexed="55"/>
      </right>
      <top style="thin">
        <color indexed="55"/>
      </top>
      <bottom style="thin">
        <color theme="0" tint="-0.34998626667073579"/>
      </bottom>
      <diagonal/>
    </border>
    <border>
      <left style="thin">
        <color indexed="55"/>
      </left>
      <right style="thin">
        <color indexed="55"/>
      </right>
      <top style="thin">
        <color indexed="55"/>
      </top>
      <bottom style="thin">
        <color theme="0" tint="-0.34998626667073579"/>
      </bottom>
      <diagonal/>
    </border>
    <border>
      <left style="thin">
        <color indexed="55"/>
      </left>
      <right style="thin">
        <color theme="0" tint="-0.34998626667073579"/>
      </right>
      <top style="thin">
        <color indexed="55"/>
      </top>
      <bottom style="thin">
        <color theme="0" tint="-0.34998626667073579"/>
      </bottom>
      <diagonal/>
    </border>
    <border>
      <left/>
      <right/>
      <top/>
      <bottom style="thin">
        <color theme="0" tint="-0.499984740745262"/>
      </bottom>
      <diagonal/>
    </border>
  </borders>
  <cellStyleXfs count="5">
    <xf numFmtId="0" fontId="0" fillId="0" borderId="0"/>
    <xf numFmtId="38" fontId="1" fillId="0" borderId="0" applyFont="0" applyFill="0" applyBorder="0" applyAlignment="0" applyProtection="0"/>
    <xf numFmtId="38" fontId="17" fillId="0" borderId="0" applyFont="0" applyFill="0" applyBorder="0" applyAlignment="0" applyProtection="0">
      <alignment vertical="center"/>
    </xf>
    <xf numFmtId="0" fontId="18" fillId="0" borderId="0">
      <alignment vertical="center"/>
    </xf>
    <xf numFmtId="0" fontId="20" fillId="0" borderId="0"/>
  </cellStyleXfs>
  <cellXfs count="986">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right" vertical="center"/>
    </xf>
    <xf numFmtId="0" fontId="14" fillId="0" borderId="0" xfId="0" applyFont="1" applyAlignment="1">
      <alignment vertical="center"/>
    </xf>
    <xf numFmtId="0" fontId="4" fillId="0" borderId="1" xfId="0" applyFont="1" applyBorder="1" applyAlignment="1">
      <alignment vertical="center"/>
    </xf>
    <xf numFmtId="0" fontId="14" fillId="0" borderId="0" xfId="0" applyFont="1" applyAlignment="1">
      <alignment horizontal="right" vertical="center"/>
    </xf>
    <xf numFmtId="0" fontId="11" fillId="0" borderId="2" xfId="0" applyFont="1" applyBorder="1"/>
    <xf numFmtId="0" fontId="4" fillId="0" borderId="1"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0" fontId="15" fillId="0" borderId="0" xfId="0" applyFont="1" applyAlignment="1">
      <alignment horizontal="distributed" vertical="center" wrapText="1"/>
    </xf>
    <xf numFmtId="49" fontId="6" fillId="0" borderId="1"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0" fillId="0" borderId="5"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vertical="center"/>
    </xf>
    <xf numFmtId="0" fontId="11" fillId="0" borderId="4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2" fillId="0" borderId="6" xfId="0" applyFont="1" applyBorder="1" applyAlignment="1">
      <alignment vertical="center"/>
    </xf>
    <xf numFmtId="0" fontId="12" fillId="0" borderId="6" xfId="0" applyFont="1" applyBorder="1" applyAlignment="1">
      <alignment horizontal="center" vertical="center"/>
    </xf>
    <xf numFmtId="179" fontId="12" fillId="0" borderId="6" xfId="0" applyNumberFormat="1" applyFont="1" applyBorder="1" applyAlignment="1">
      <alignment horizontal="right" vertical="center"/>
    </xf>
    <xf numFmtId="0" fontId="19" fillId="0" borderId="6" xfId="0" applyFont="1" applyBorder="1" applyAlignment="1">
      <alignment horizontal="center" vertical="center"/>
    </xf>
    <xf numFmtId="179" fontId="19" fillId="0" borderId="6" xfId="0" applyNumberFormat="1" applyFont="1" applyBorder="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50"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5" fillId="0" borderId="84" xfId="0" applyFont="1" applyBorder="1" applyAlignment="1">
      <alignment horizontal="left" vertical="top"/>
    </xf>
    <xf numFmtId="0" fontId="5" fillId="0" borderId="87" xfId="0" applyFont="1" applyBorder="1" applyAlignment="1">
      <alignment vertical="center"/>
    </xf>
    <xf numFmtId="0" fontId="5" fillId="0" borderId="68" xfId="0" applyFont="1" applyBorder="1" applyAlignment="1">
      <alignment vertical="center"/>
    </xf>
    <xf numFmtId="0" fontId="5" fillId="0" borderId="66" xfId="0" applyFont="1" applyBorder="1" applyAlignment="1">
      <alignment horizontal="left" vertical="top"/>
    </xf>
    <xf numFmtId="0" fontId="4" fillId="0" borderId="70" xfId="0" applyFont="1" applyBorder="1" applyAlignment="1">
      <alignment horizontal="center" vertical="center"/>
    </xf>
    <xf numFmtId="1" fontId="12" fillId="0" borderId="67" xfId="0" applyNumberFormat="1" applyFont="1" applyBorder="1" applyAlignment="1">
      <alignment vertical="center"/>
    </xf>
    <xf numFmtId="38" fontId="6" fillId="0" borderId="67" xfId="1" applyFont="1" applyFill="1" applyBorder="1" applyAlignment="1" applyProtection="1">
      <alignment horizontal="right" vertical="top" shrinkToFit="1"/>
    </xf>
    <xf numFmtId="38" fontId="13" fillId="0" borderId="66" xfId="1" applyFont="1" applyFill="1" applyBorder="1" applyAlignment="1" applyProtection="1">
      <alignment shrinkToFit="1"/>
    </xf>
    <xf numFmtId="38" fontId="13" fillId="0" borderId="67" xfId="1" applyFont="1" applyFill="1" applyBorder="1" applyAlignment="1" applyProtection="1">
      <alignment shrinkToFit="1"/>
    </xf>
    <xf numFmtId="38" fontId="6" fillId="0" borderId="70" xfId="1" applyFont="1" applyFill="1" applyBorder="1" applyAlignment="1" applyProtection="1">
      <alignment horizontal="right" vertical="top" shrinkToFit="1"/>
    </xf>
    <xf numFmtId="38" fontId="13" fillId="0" borderId="70" xfId="1" applyFont="1" applyFill="1" applyBorder="1" applyAlignment="1" applyProtection="1">
      <alignment shrinkToFit="1"/>
    </xf>
    <xf numFmtId="179" fontId="4" fillId="0" borderId="67" xfId="1" applyNumberFormat="1" applyFont="1" applyFill="1" applyBorder="1" applyAlignment="1" applyProtection="1">
      <alignment vertical="center" shrinkToFit="1"/>
    </xf>
    <xf numFmtId="179" fontId="12" fillId="0" borderId="66" xfId="1" applyNumberFormat="1" applyFont="1" applyFill="1" applyBorder="1" applyAlignment="1" applyProtection="1">
      <alignment vertical="center" shrinkToFit="1"/>
    </xf>
    <xf numFmtId="179" fontId="12" fillId="0" borderId="67" xfId="1" applyNumberFormat="1" applyFont="1" applyFill="1" applyBorder="1" applyAlignment="1" applyProtection="1">
      <alignment vertical="center" shrinkToFit="1"/>
    </xf>
    <xf numFmtId="179" fontId="12" fillId="0" borderId="70" xfId="1" applyNumberFormat="1" applyFont="1" applyFill="1" applyBorder="1" applyAlignment="1" applyProtection="1">
      <alignment vertical="center" shrinkToFit="1"/>
    </xf>
    <xf numFmtId="180" fontId="12" fillId="0" borderId="76" xfId="1" applyNumberFormat="1" applyFont="1" applyBorder="1" applyAlignment="1">
      <alignment vertical="center" shrinkToFit="1"/>
    </xf>
    <xf numFmtId="0" fontId="14" fillId="0" borderId="0" xfId="0" applyFont="1" applyAlignment="1">
      <alignment horizontal="left" vertical="center"/>
    </xf>
    <xf numFmtId="0" fontId="11" fillId="0" borderId="53" xfId="0" applyFont="1" applyBorder="1" applyAlignment="1">
      <alignment vertical="center"/>
    </xf>
    <xf numFmtId="0" fontId="8" fillId="0" borderId="0" xfId="0" applyFont="1" applyAlignment="1">
      <alignment vertical="center" wrapText="1"/>
    </xf>
    <xf numFmtId="0" fontId="0" fillId="0" borderId="53" xfId="0" applyBorder="1" applyAlignment="1">
      <alignment horizontal="center" vertical="center"/>
    </xf>
    <xf numFmtId="0" fontId="12" fillId="0" borderId="83" xfId="0" applyFont="1" applyBorder="1" applyAlignment="1">
      <alignment horizontal="center" vertical="center"/>
    </xf>
    <xf numFmtId="0" fontId="12" fillId="0" borderId="78" xfId="0" applyFont="1" applyBorder="1" applyAlignment="1">
      <alignment horizontal="center" vertical="center"/>
    </xf>
    <xf numFmtId="0" fontId="11" fillId="0" borderId="101" xfId="0" applyFont="1" applyBorder="1" applyAlignment="1">
      <alignment horizontal="center" vertical="center"/>
    </xf>
    <xf numFmtId="0" fontId="11" fillId="0" borderId="79" xfId="0" applyFont="1" applyBorder="1" applyAlignment="1">
      <alignment horizontal="center" vertical="center"/>
    </xf>
    <xf numFmtId="0" fontId="4" fillId="0" borderId="67" xfId="0" applyFont="1" applyBorder="1" applyAlignment="1">
      <alignment horizontal="center" vertical="center"/>
    </xf>
    <xf numFmtId="38" fontId="6" fillId="0" borderId="67" xfId="1" applyFont="1" applyBorder="1" applyAlignment="1">
      <alignment horizontal="right" vertical="top" shrinkToFit="1"/>
    </xf>
    <xf numFmtId="38" fontId="13" fillId="0" borderId="66" xfId="1" applyFont="1" applyBorder="1" applyAlignment="1">
      <alignment shrinkToFit="1"/>
    </xf>
    <xf numFmtId="38" fontId="13" fillId="0" borderId="67" xfId="1" applyFont="1" applyBorder="1" applyAlignment="1">
      <alignment shrinkToFit="1"/>
    </xf>
    <xf numFmtId="38" fontId="6" fillId="0" borderId="70" xfId="1" applyFont="1" applyBorder="1" applyAlignment="1">
      <alignment horizontal="right" vertical="top" shrinkToFit="1"/>
    </xf>
    <xf numFmtId="0" fontId="11" fillId="0" borderId="73" xfId="0" applyFont="1" applyBorder="1" applyAlignment="1">
      <alignment horizontal="center" vertical="center"/>
    </xf>
    <xf numFmtId="0" fontId="11" fillId="0" borderId="83" xfId="0" applyFont="1" applyBorder="1" applyAlignment="1">
      <alignment horizontal="center" vertical="center"/>
    </xf>
    <xf numFmtId="179" fontId="12" fillId="0" borderId="83" xfId="0" applyNumberFormat="1" applyFont="1" applyBorder="1" applyAlignment="1">
      <alignment horizontal="right" vertical="center"/>
    </xf>
    <xf numFmtId="0" fontId="11" fillId="0" borderId="101" xfId="0" applyFont="1" applyBorder="1" applyAlignment="1">
      <alignment vertical="center"/>
    </xf>
    <xf numFmtId="0" fontId="11" fillId="0" borderId="79" xfId="0" applyFont="1" applyBorder="1" applyAlignment="1">
      <alignment vertical="center"/>
    </xf>
    <xf numFmtId="0" fontId="11" fillId="0" borderId="78" xfId="0" applyFont="1" applyBorder="1" applyAlignment="1">
      <alignment vertical="center"/>
    </xf>
    <xf numFmtId="0" fontId="11" fillId="0" borderId="72" xfId="0" applyFont="1" applyBorder="1" applyAlignment="1">
      <alignment horizontal="center" vertical="center"/>
    </xf>
    <xf numFmtId="0" fontId="11" fillId="0" borderId="81" xfId="0" applyFont="1" applyBorder="1" applyAlignment="1">
      <alignment vertical="center"/>
    </xf>
    <xf numFmtId="179" fontId="4" fillId="0" borderId="67" xfId="1" applyNumberFormat="1" applyFont="1" applyBorder="1" applyAlignment="1">
      <alignment vertical="center" shrinkToFit="1"/>
    </xf>
    <xf numFmtId="179" fontId="12" fillId="0" borderId="66" xfId="1" applyNumberFormat="1" applyFont="1" applyBorder="1" applyAlignment="1">
      <alignment vertical="center" shrinkToFit="1"/>
    </xf>
    <xf numFmtId="179" fontId="12" fillId="0" borderId="67" xfId="1" applyNumberFormat="1" applyFont="1" applyBorder="1" applyAlignment="1">
      <alignment vertical="center" shrinkToFit="1"/>
    </xf>
    <xf numFmtId="179" fontId="4" fillId="0" borderId="70" xfId="1" applyNumberFormat="1" applyFont="1" applyBorder="1" applyAlignment="1">
      <alignment vertical="center" shrinkToFit="1"/>
    </xf>
    <xf numFmtId="180" fontId="12" fillId="0" borderId="70" xfId="1" applyNumberFormat="1" applyFont="1" applyBorder="1" applyAlignment="1">
      <alignment vertical="center" shrinkToFit="1"/>
    </xf>
    <xf numFmtId="0" fontId="11" fillId="0" borderId="102" xfId="0" applyFont="1" applyBorder="1" applyAlignment="1">
      <alignment vertical="center"/>
    </xf>
    <xf numFmtId="0" fontId="11" fillId="0" borderId="103" xfId="0" applyFont="1" applyBorder="1" applyAlignment="1">
      <alignment vertical="center"/>
    </xf>
    <xf numFmtId="179" fontId="4" fillId="0" borderId="76" xfId="1" applyNumberFormat="1" applyFont="1" applyBorder="1" applyAlignment="1">
      <alignment vertical="center" shrinkToFit="1"/>
    </xf>
    <xf numFmtId="0" fontId="3" fillId="0" borderId="83" xfId="0" applyFont="1" applyBorder="1" applyAlignment="1">
      <alignment horizontal="center" vertical="center"/>
    </xf>
    <xf numFmtId="179" fontId="19" fillId="0" borderId="83" xfId="0" applyNumberFormat="1" applyFont="1" applyBorder="1" applyAlignment="1">
      <alignment horizontal="right" vertical="center"/>
    </xf>
    <xf numFmtId="179" fontId="19" fillId="0" borderId="75" xfId="0" applyNumberFormat="1" applyFont="1" applyBorder="1" applyAlignment="1">
      <alignment horizontal="right" vertical="center"/>
    </xf>
    <xf numFmtId="0" fontId="19" fillId="0" borderId="74" xfId="0" applyFont="1" applyBorder="1" applyAlignment="1">
      <alignment horizontal="center" vertical="center"/>
    </xf>
    <xf numFmtId="179" fontId="19" fillId="0" borderId="74" xfId="0" applyNumberFormat="1" applyFont="1" applyBorder="1" applyAlignment="1">
      <alignment horizontal="right" vertical="center"/>
    </xf>
    <xf numFmtId="0" fontId="3" fillId="0" borderId="74" xfId="0" applyFont="1" applyBorder="1" applyAlignment="1">
      <alignment horizontal="center" vertical="center"/>
    </xf>
    <xf numFmtId="0" fontId="11" fillId="0" borderId="104" xfId="0" applyFont="1" applyBorder="1" applyAlignment="1">
      <alignment vertical="center"/>
    </xf>
    <xf numFmtId="0" fontId="11" fillId="0" borderId="102" xfId="0" applyFont="1" applyBorder="1" applyAlignment="1">
      <alignment horizontal="center" vertical="center"/>
    </xf>
    <xf numFmtId="0" fontId="11" fillId="0" borderId="80" xfId="0" applyFont="1" applyBorder="1" applyAlignment="1">
      <alignment vertical="center"/>
    </xf>
    <xf numFmtId="0" fontId="11" fillId="0" borderId="81" xfId="0" applyFont="1" applyBorder="1" applyAlignment="1">
      <alignment horizontal="center" vertical="center"/>
    </xf>
    <xf numFmtId="38" fontId="6" fillId="0" borderId="67" xfId="1" applyFont="1" applyBorder="1" applyAlignment="1" applyProtection="1">
      <alignment horizontal="right" vertical="top" shrinkToFit="1"/>
    </xf>
    <xf numFmtId="38" fontId="12" fillId="0" borderId="66" xfId="1" applyFont="1" applyBorder="1" applyAlignment="1">
      <alignment shrinkToFit="1"/>
    </xf>
    <xf numFmtId="38" fontId="12" fillId="0" borderId="67" xfId="1" applyFont="1" applyBorder="1" applyAlignment="1">
      <alignment shrinkToFit="1"/>
    </xf>
    <xf numFmtId="38" fontId="4" fillId="0" borderId="67" xfId="1" applyFont="1" applyBorder="1" applyAlignment="1">
      <alignment horizontal="right" vertical="top" shrinkToFit="1"/>
    </xf>
    <xf numFmtId="38" fontId="4" fillId="0" borderId="70" xfId="1" applyFont="1" applyBorder="1" applyAlignment="1">
      <alignment horizontal="right" vertical="top" shrinkToFit="1"/>
    </xf>
    <xf numFmtId="179" fontId="4" fillId="0" borderId="67" xfId="1" applyNumberFormat="1" applyFont="1" applyBorder="1" applyAlignment="1" applyProtection="1">
      <alignment vertical="center" shrinkToFit="1"/>
    </xf>
    <xf numFmtId="179" fontId="12" fillId="0" borderId="57" xfId="0" applyNumberFormat="1" applyFont="1" applyBorder="1" applyAlignment="1">
      <alignment horizontal="right" vertical="center"/>
    </xf>
    <xf numFmtId="0" fontId="11" fillId="0" borderId="105" xfId="0" applyFont="1" applyBorder="1" applyAlignment="1">
      <alignment vertical="center"/>
    </xf>
    <xf numFmtId="0" fontId="11" fillId="0" borderId="82" xfId="0" applyFont="1" applyBorder="1" applyAlignment="1">
      <alignment vertical="center"/>
    </xf>
    <xf numFmtId="38" fontId="13" fillId="2" borderId="66" xfId="1" applyFont="1" applyFill="1" applyBorder="1" applyAlignment="1" applyProtection="1">
      <alignment shrinkToFit="1"/>
      <protection locked="0"/>
    </xf>
    <xf numFmtId="38" fontId="13" fillId="2" borderId="70" xfId="1" applyFont="1" applyFill="1" applyBorder="1" applyAlignment="1" applyProtection="1">
      <alignment shrinkToFit="1"/>
      <protection locked="0"/>
    </xf>
    <xf numFmtId="179" fontId="12" fillId="2" borderId="66" xfId="1" applyNumberFormat="1" applyFont="1" applyFill="1" applyBorder="1" applyAlignment="1" applyProtection="1">
      <alignment vertical="center" shrinkToFit="1"/>
      <protection locked="0"/>
    </xf>
    <xf numFmtId="179" fontId="12" fillId="2" borderId="67" xfId="1" applyNumberFormat="1" applyFont="1" applyFill="1" applyBorder="1" applyAlignment="1" applyProtection="1">
      <alignment vertical="center" shrinkToFit="1"/>
      <protection locked="0"/>
    </xf>
    <xf numFmtId="179" fontId="4" fillId="2" borderId="67" xfId="1" applyNumberFormat="1" applyFont="1" applyFill="1" applyBorder="1" applyAlignment="1" applyProtection="1">
      <alignment vertical="center" shrinkToFit="1"/>
      <protection locked="0"/>
    </xf>
    <xf numFmtId="179" fontId="12" fillId="2" borderId="70" xfId="1" applyNumberFormat="1" applyFont="1" applyFill="1" applyBorder="1" applyAlignment="1" applyProtection="1">
      <alignment vertical="center" shrinkToFit="1"/>
      <protection locked="0"/>
    </xf>
    <xf numFmtId="180" fontId="12" fillId="2" borderId="76" xfId="1" applyNumberFormat="1" applyFont="1" applyFill="1" applyBorder="1" applyAlignment="1" applyProtection="1">
      <alignment vertical="center" shrinkToFit="1"/>
      <protection locked="0"/>
    </xf>
    <xf numFmtId="0" fontId="12" fillId="2" borderId="67" xfId="0" applyFont="1" applyFill="1" applyBorder="1" applyAlignment="1" applyProtection="1">
      <alignment vertical="center"/>
      <protection locked="0"/>
    </xf>
    <xf numFmtId="1" fontId="12" fillId="2" borderId="6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66" xfId="0" applyFont="1" applyFill="1" applyBorder="1" applyAlignment="1" applyProtection="1">
      <alignment vertical="center"/>
      <protection locked="0"/>
    </xf>
    <xf numFmtId="179" fontId="12" fillId="2" borderId="76" xfId="1" applyNumberFormat="1" applyFont="1" applyFill="1" applyBorder="1" applyAlignment="1" applyProtection="1">
      <alignment vertical="center" shrinkToFit="1"/>
      <protection locked="0"/>
    </xf>
    <xf numFmtId="0" fontId="6" fillId="0" borderId="69" xfId="0" applyFont="1" applyBorder="1" applyAlignment="1">
      <alignment horizontal="center" vertical="center"/>
    </xf>
    <xf numFmtId="180" fontId="12" fillId="2" borderId="70" xfId="1" applyNumberFormat="1" applyFont="1" applyFill="1" applyBorder="1" applyAlignment="1" applyProtection="1">
      <alignment vertical="center" shrinkToFit="1"/>
      <protection locked="0"/>
    </xf>
    <xf numFmtId="179" fontId="12" fillId="2" borderId="71" xfId="1" applyNumberFormat="1" applyFont="1" applyFill="1" applyBorder="1" applyAlignment="1" applyProtection="1">
      <alignment vertical="center" shrinkToFit="1"/>
      <protection locked="0"/>
    </xf>
    <xf numFmtId="179" fontId="12" fillId="0" borderId="7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179" fontId="12" fillId="0" borderId="71" xfId="1" applyNumberFormat="1" applyFont="1" applyBorder="1" applyAlignment="1">
      <alignment vertical="center" shrinkToFit="1"/>
    </xf>
    <xf numFmtId="180" fontId="12" fillId="0" borderId="70" xfId="1" applyNumberFormat="1" applyFont="1" applyFill="1" applyBorder="1" applyAlignment="1" applyProtection="1">
      <alignment vertical="center" shrinkToFit="1"/>
    </xf>
    <xf numFmtId="179" fontId="12" fillId="0" borderId="0" xfId="1" applyNumberFormat="1" applyFont="1" applyBorder="1" applyAlignment="1">
      <alignment vertical="center" shrinkToFit="1"/>
    </xf>
    <xf numFmtId="0" fontId="7" fillId="0" borderId="106" xfId="0" applyFont="1" applyBorder="1" applyAlignment="1">
      <alignment vertical="center"/>
    </xf>
    <xf numFmtId="0" fontId="0" fillId="0" borderId="110" xfId="0" applyBorder="1" applyAlignment="1">
      <alignment horizontal="center" vertical="center"/>
    </xf>
    <xf numFmtId="0" fontId="11" fillId="0" borderId="111" xfId="0" applyFont="1" applyBorder="1" applyAlignment="1">
      <alignment horizontal="center" vertical="center"/>
    </xf>
    <xf numFmtId="0" fontId="12" fillId="2" borderId="107" xfId="0" applyFont="1" applyFill="1" applyBorder="1" applyAlignment="1" applyProtection="1">
      <alignment vertical="center"/>
      <protection locked="0"/>
    </xf>
    <xf numFmtId="0" fontId="12" fillId="2" borderId="106" xfId="0" applyFont="1" applyFill="1" applyBorder="1" applyAlignment="1" applyProtection="1">
      <alignment vertical="center"/>
      <protection locked="0"/>
    </xf>
    <xf numFmtId="179" fontId="12" fillId="2" borderId="107" xfId="1" applyNumberFormat="1" applyFont="1" applyFill="1" applyBorder="1" applyAlignment="1" applyProtection="1">
      <alignment vertical="center" shrinkToFit="1"/>
      <protection locked="0"/>
    </xf>
    <xf numFmtId="179" fontId="12" fillId="0" borderId="108" xfId="1" applyNumberFormat="1" applyFont="1" applyBorder="1" applyAlignment="1">
      <alignment vertical="center" shrinkToFit="1"/>
    </xf>
    <xf numFmtId="179" fontId="12" fillId="0" borderId="111" xfId="0" applyNumberFormat="1" applyFont="1" applyBorder="1" applyAlignment="1">
      <alignment horizontal="right" vertical="center"/>
    </xf>
    <xf numFmtId="179" fontId="12" fillId="2" borderId="108" xfId="1" applyNumberFormat="1" applyFont="1" applyFill="1" applyBorder="1" applyAlignment="1" applyProtection="1">
      <alignment vertical="center" shrinkToFit="1"/>
      <protection locked="0"/>
    </xf>
    <xf numFmtId="0" fontId="19" fillId="0" borderId="111" xfId="0" applyFont="1" applyBorder="1" applyAlignment="1">
      <alignment horizontal="center" vertical="center"/>
    </xf>
    <xf numFmtId="0" fontId="3" fillId="0" borderId="106" xfId="0" applyFont="1" applyBorder="1" applyAlignment="1">
      <alignment vertical="center"/>
    </xf>
    <xf numFmtId="0" fontId="4" fillId="0" borderId="106" xfId="0" applyFont="1" applyBorder="1" applyAlignment="1">
      <alignment vertical="center"/>
    </xf>
    <xf numFmtId="0" fontId="11" fillId="0" borderId="106" xfId="0" applyFont="1" applyBorder="1" applyAlignment="1">
      <alignment vertical="center"/>
    </xf>
    <xf numFmtId="0" fontId="4" fillId="0" borderId="106" xfId="0" applyFont="1" applyBorder="1" applyAlignment="1">
      <alignment horizontal="center" vertical="center"/>
    </xf>
    <xf numFmtId="179" fontId="12" fillId="0" borderId="107" xfId="1" applyNumberFormat="1" applyFont="1" applyFill="1" applyBorder="1" applyAlignment="1" applyProtection="1">
      <alignment vertical="center" shrinkToFit="1"/>
    </xf>
    <xf numFmtId="179" fontId="12" fillId="0" borderId="108" xfId="1" applyNumberFormat="1" applyFont="1" applyFill="1" applyBorder="1" applyAlignment="1" applyProtection="1">
      <alignment vertical="center" shrinkToFit="1"/>
    </xf>
    <xf numFmtId="1" fontId="12" fillId="0" borderId="106" xfId="0" applyNumberFormat="1" applyFont="1" applyBorder="1" applyAlignment="1">
      <alignment vertical="center"/>
    </xf>
    <xf numFmtId="0" fontId="16" fillId="0" borderId="0" xfId="0" applyFont="1" applyAlignment="1">
      <alignment horizontal="left"/>
    </xf>
    <xf numFmtId="0" fontId="16" fillId="0" borderId="0" xfId="0" applyFont="1"/>
    <xf numFmtId="0" fontId="25" fillId="0" borderId="0" xfId="0" applyFont="1" applyAlignment="1">
      <alignment vertical="center"/>
    </xf>
    <xf numFmtId="0" fontId="13" fillId="0" borderId="0" xfId="0" applyFont="1" applyAlignment="1">
      <alignment vertical="center" wrapText="1"/>
    </xf>
    <xf numFmtId="0" fontId="26" fillId="0" borderId="0" xfId="0" applyFont="1" applyAlignment="1">
      <alignment vertical="center"/>
    </xf>
    <xf numFmtId="0" fontId="26" fillId="0" borderId="123" xfId="0" applyFont="1" applyBorder="1" applyAlignment="1">
      <alignment vertical="center"/>
    </xf>
    <xf numFmtId="0" fontId="16" fillId="0" borderId="120" xfId="0" applyFont="1" applyBorder="1"/>
    <xf numFmtId="0" fontId="28" fillId="0" borderId="0" xfId="0" applyFont="1" applyProtection="1">
      <protection locked="0"/>
    </xf>
    <xf numFmtId="0" fontId="16" fillId="0" borderId="150" xfId="0" applyFont="1" applyBorder="1"/>
    <xf numFmtId="0" fontId="16" fillId="0" borderId="125" xfId="0" applyFont="1" applyBorder="1" applyAlignment="1">
      <alignment shrinkToFit="1"/>
    </xf>
    <xf numFmtId="49" fontId="28" fillId="0" borderId="0" xfId="0" applyNumberFormat="1" applyFont="1"/>
    <xf numFmtId="0" fontId="16" fillId="0" borderId="0" xfId="0" applyFont="1" applyAlignment="1">
      <alignment horizontal="left" vertical="center"/>
    </xf>
    <xf numFmtId="0" fontId="28" fillId="0" borderId="0" xfId="0" applyFont="1"/>
    <xf numFmtId="0" fontId="16" fillId="0" borderId="168" xfId="0" applyFont="1" applyBorder="1"/>
    <xf numFmtId="0" fontId="16" fillId="0" borderId="169" xfId="0" applyFont="1" applyBorder="1"/>
    <xf numFmtId="0" fontId="16" fillId="0" borderId="155" xfId="0" applyFont="1" applyBorder="1"/>
    <xf numFmtId="0" fontId="16" fillId="0" borderId="47" xfId="0" applyFont="1" applyBorder="1"/>
    <xf numFmtId="0" fontId="16" fillId="0" borderId="155" xfId="0" applyFont="1" applyBorder="1" applyAlignment="1">
      <alignment vertical="center" wrapText="1"/>
    </xf>
    <xf numFmtId="0" fontId="16" fillId="0" borderId="0" xfId="0" applyFont="1" applyAlignment="1">
      <alignment vertical="center" wrapText="1"/>
    </xf>
    <xf numFmtId="0" fontId="16" fillId="0" borderId="0" xfId="0" applyFont="1" applyAlignment="1">
      <alignment vertical="top"/>
    </xf>
    <xf numFmtId="0" fontId="16" fillId="0" borderId="125" xfId="0" applyFont="1" applyBorder="1"/>
    <xf numFmtId="0" fontId="22" fillId="0" borderId="0" xfId="0" applyFont="1"/>
    <xf numFmtId="0" fontId="16" fillId="0" borderId="155" xfId="0" applyFont="1" applyBorder="1" applyAlignme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0" fontId="16" fillId="0" borderId="170" xfId="0" applyFont="1" applyBorder="1" applyAlignment="1" applyProtection="1">
      <alignment vertical="center"/>
      <protection locked="0"/>
    </xf>
    <xf numFmtId="0" fontId="16" fillId="0" borderId="0" xfId="0" applyFont="1" applyAlignment="1" applyProtection="1">
      <alignment horizontal="left" vertical="center"/>
      <protection locked="0"/>
    </xf>
    <xf numFmtId="0" fontId="29" fillId="0" borderId="0" xfId="0" applyFont="1" applyAlignment="1" applyProtection="1">
      <alignment vertical="center"/>
      <protection locked="0"/>
    </xf>
    <xf numFmtId="0" fontId="21" fillId="0" borderId="169" xfId="0" applyFont="1" applyBorder="1"/>
    <xf numFmtId="0" fontId="16" fillId="0" borderId="172" xfId="0" applyFont="1" applyBorder="1"/>
    <xf numFmtId="0" fontId="21" fillId="0" borderId="0" xfId="0" applyFont="1"/>
    <xf numFmtId="0" fontId="16" fillId="0" borderId="155" xfId="0" applyFont="1" applyBorder="1" applyAlignment="1" applyProtection="1">
      <alignment horizontal="center" vertical="center"/>
      <protection locked="0"/>
    </xf>
    <xf numFmtId="0" fontId="29" fillId="0" borderId="157" xfId="0" applyFont="1" applyBorder="1"/>
    <xf numFmtId="0" fontId="29" fillId="0" borderId="122" xfId="0" applyFont="1" applyBorder="1"/>
    <xf numFmtId="0" fontId="29" fillId="0" borderId="128" xfId="0" applyFont="1" applyBorder="1"/>
    <xf numFmtId="0" fontId="29" fillId="0" borderId="155" xfId="0" applyFont="1" applyBorder="1"/>
    <xf numFmtId="0" fontId="30" fillId="0" borderId="0" xfId="0" applyFont="1" applyAlignment="1" applyProtection="1">
      <alignment vertical="center"/>
      <protection locked="0"/>
    </xf>
    <xf numFmtId="0" fontId="29" fillId="0" borderId="0" xfId="0" applyFont="1"/>
    <xf numFmtId="0" fontId="16" fillId="0" borderId="195" xfId="0" applyFont="1" applyBorder="1"/>
    <xf numFmtId="0" fontId="16" fillId="0" borderId="145" xfId="0" applyFont="1" applyBorder="1"/>
    <xf numFmtId="0" fontId="22" fillId="0" borderId="0" xfId="0" applyFont="1" applyAlignment="1">
      <alignment vertical="center" wrapText="1"/>
    </xf>
    <xf numFmtId="0" fontId="22" fillId="0" borderId="0" xfId="0" applyFont="1" applyAlignment="1">
      <alignment vertical="center"/>
    </xf>
    <xf numFmtId="0" fontId="22" fillId="0" borderId="0" xfId="0" applyFont="1" applyAlignment="1">
      <alignment shrinkToFit="1"/>
    </xf>
    <xf numFmtId="49" fontId="22" fillId="0" borderId="0" xfId="0" applyNumberFormat="1" applyFont="1"/>
    <xf numFmtId="49" fontId="22" fillId="0" borderId="0" xfId="0" applyNumberFormat="1" applyFont="1" applyAlignment="1">
      <alignment shrinkToFit="1"/>
    </xf>
    <xf numFmtId="0" fontId="22" fillId="0" borderId="171" xfId="0" applyFont="1" applyBorder="1"/>
    <xf numFmtId="0" fontId="22" fillId="0" borderId="118" xfId="0" applyFont="1" applyBorder="1"/>
    <xf numFmtId="0" fontId="22" fillId="0" borderId="162" xfId="0" applyFont="1" applyBorder="1"/>
    <xf numFmtId="0" fontId="16" fillId="0" borderId="0" xfId="0" applyFont="1" applyAlignment="1">
      <alignment horizontal="left" vertical="top" wrapText="1"/>
    </xf>
    <xf numFmtId="183" fontId="13" fillId="0" borderId="0" xfId="0" applyNumberFormat="1" applyFont="1"/>
    <xf numFmtId="0" fontId="16" fillId="0" borderId="0" xfId="0" applyFont="1" applyAlignment="1">
      <alignment vertical="center"/>
    </xf>
    <xf numFmtId="0" fontId="23" fillId="0" borderId="0" xfId="0" applyFont="1" applyProtection="1">
      <protection locked="0"/>
    </xf>
    <xf numFmtId="0" fontId="13" fillId="0" borderId="0" xfId="0" applyFont="1" applyAlignment="1" applyProtection="1">
      <alignment horizontal="left" vertical="center" wrapText="1"/>
      <protection locked="0"/>
    </xf>
    <xf numFmtId="0" fontId="16" fillId="0" borderId="123" xfId="0" applyFont="1" applyBorder="1" applyAlignment="1">
      <alignment horizontal="left"/>
    </xf>
    <xf numFmtId="0" fontId="23" fillId="0" borderId="123" xfId="0" applyFont="1" applyBorder="1" applyProtection="1">
      <protection locked="0"/>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106" xfId="0" applyFont="1" applyBorder="1" applyAlignment="1">
      <alignment horizontal="center" vertical="center"/>
    </xf>
    <xf numFmtId="0" fontId="11" fillId="2" borderId="6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06" xfId="0" applyFont="1" applyFill="1" applyBorder="1" applyAlignment="1" applyProtection="1">
      <alignment horizontal="center" vertical="center"/>
      <protection locked="0"/>
    </xf>
    <xf numFmtId="0" fontId="6" fillId="0" borderId="70" xfId="0" applyFont="1" applyBorder="1" applyAlignment="1">
      <alignment horizontal="center" vertical="center"/>
    </xf>
    <xf numFmtId="0" fontId="6" fillId="0" borderId="76" xfId="0" applyFont="1" applyBorder="1" applyAlignment="1">
      <alignment horizontal="center" vertical="center"/>
    </xf>
    <xf numFmtId="0" fontId="6" fillId="0" borderId="108" xfId="0" applyFont="1" applyBorder="1" applyAlignment="1">
      <alignment horizontal="center" vertical="center"/>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180" fontId="12" fillId="2" borderId="66" xfId="1" applyNumberFormat="1" applyFont="1" applyFill="1" applyBorder="1" applyAlignment="1" applyProtection="1">
      <alignment vertical="center" shrinkToFit="1"/>
      <protection locked="0"/>
    </xf>
    <xf numFmtId="180" fontId="12" fillId="2" borderId="67" xfId="1" applyNumberFormat="1" applyFont="1" applyFill="1" applyBorder="1" applyAlignment="1" applyProtection="1">
      <alignment vertical="center" shrinkToFit="1"/>
      <protection locked="0"/>
    </xf>
    <xf numFmtId="182" fontId="12" fillId="0" borderId="67" xfId="1" applyNumberFormat="1" applyFont="1" applyBorder="1" applyAlignment="1">
      <alignment vertical="center" shrinkToFit="1"/>
    </xf>
    <xf numFmtId="0" fontId="0" fillId="0" borderId="58"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9" fillId="0" borderId="0" xfId="0" applyFont="1" applyAlignment="1">
      <alignment horizontal="distributed" vertical="center"/>
    </xf>
    <xf numFmtId="0" fontId="9" fillId="0" borderId="106" xfId="0" applyFont="1" applyBorder="1" applyAlignment="1">
      <alignment horizontal="distributed" vertical="center"/>
    </xf>
    <xf numFmtId="0" fontId="12" fillId="2" borderId="107" xfId="1" applyNumberFormat="1" applyFont="1" applyFill="1" applyBorder="1" applyAlignment="1" applyProtection="1">
      <alignment horizontal="center" vertical="center" shrinkToFit="1"/>
      <protection locked="0"/>
    </xf>
    <xf numFmtId="0" fontId="12" fillId="2" borderId="108" xfId="1" applyNumberFormat="1" applyFont="1" applyFill="1" applyBorder="1" applyAlignment="1" applyProtection="1">
      <alignment horizontal="center" vertical="center" shrinkToFit="1"/>
      <protection locked="0"/>
    </xf>
    <xf numFmtId="179" fontId="12" fillId="2" borderId="107" xfId="1" applyNumberFormat="1" applyFont="1" applyFill="1" applyBorder="1" applyAlignment="1" applyProtection="1">
      <alignment vertical="center" shrinkToFit="1"/>
      <protection locked="0"/>
    </xf>
    <xf numFmtId="179" fontId="12" fillId="2" borderId="106"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76" xfId="1" applyNumberFormat="1" applyFont="1" applyFill="1" applyBorder="1" applyAlignment="1" applyProtection="1">
      <alignment vertical="center" shrinkToFit="1"/>
      <protection locked="0"/>
    </xf>
    <xf numFmtId="179" fontId="12" fillId="2" borderId="108" xfId="1" applyNumberFormat="1" applyFont="1" applyFill="1" applyBorder="1" applyAlignment="1" applyProtection="1">
      <alignment vertical="center" shrinkToFit="1"/>
      <protection locked="0"/>
    </xf>
    <xf numFmtId="0" fontId="5" fillId="0" borderId="106" xfId="0" applyFont="1" applyBorder="1" applyAlignment="1">
      <alignment horizontal="center" vertical="center"/>
    </xf>
    <xf numFmtId="0" fontId="11" fillId="2" borderId="106"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67" xfId="0" applyFont="1" applyFill="1" applyBorder="1" applyAlignment="1" applyProtection="1">
      <alignment vertical="center" shrinkToFit="1"/>
      <protection locked="0"/>
    </xf>
    <xf numFmtId="0" fontId="15" fillId="0" borderId="30" xfId="0" applyFont="1" applyBorder="1" applyAlignment="1">
      <alignment horizontal="distributed" vertical="center" wrapText="1"/>
    </xf>
    <xf numFmtId="0" fontId="15" fillId="0" borderId="36" xfId="0" applyFont="1" applyBorder="1" applyAlignment="1">
      <alignment horizontal="distributed" vertical="center" wrapText="1"/>
    </xf>
    <xf numFmtId="0" fontId="15" fillId="0" borderId="37" xfId="0" applyFont="1" applyBorder="1" applyAlignment="1">
      <alignment horizontal="distributed" vertical="center" wrapText="1"/>
    </xf>
    <xf numFmtId="0" fontId="15" fillId="0" borderId="16" xfId="0" applyFont="1" applyBorder="1" applyAlignment="1">
      <alignment horizontal="distributed" vertical="center" wrapText="1"/>
    </xf>
    <xf numFmtId="0" fontId="15" fillId="0" borderId="33" xfId="0" applyFont="1" applyBorder="1" applyAlignment="1">
      <alignment horizontal="distributed" vertical="center" wrapText="1"/>
    </xf>
    <xf numFmtId="0" fontId="15" fillId="0" borderId="38" xfId="0" applyFont="1" applyBorder="1" applyAlignment="1">
      <alignment horizontal="distributed" vertical="center" wrapText="1"/>
    </xf>
    <xf numFmtId="0" fontId="6" fillId="0" borderId="25" xfId="0" applyFont="1" applyBorder="1" applyAlignment="1">
      <alignment horizontal="distributed" vertical="center" wrapText="1" justifyLastLine="1"/>
    </xf>
    <xf numFmtId="0" fontId="6" fillId="0" borderId="1" xfId="0" applyFont="1" applyBorder="1" applyAlignment="1">
      <alignment horizontal="distributed" vertical="center" wrapText="1" justifyLastLine="1"/>
    </xf>
    <xf numFmtId="0" fontId="6" fillId="0" borderId="26" xfId="0" applyFont="1" applyBorder="1" applyAlignment="1">
      <alignment horizontal="distributed" vertical="center" wrapText="1" justifyLastLine="1"/>
    </xf>
    <xf numFmtId="0" fontId="6" fillId="0" borderId="27"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28"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8" fillId="0" borderId="69" xfId="0" applyFont="1" applyBorder="1" applyAlignment="1">
      <alignment horizontal="center" vertical="center"/>
    </xf>
    <xf numFmtId="0" fontId="3" fillId="0" borderId="69" xfId="0" applyFont="1" applyBorder="1" applyAlignment="1">
      <alignment horizontal="center" vertical="center"/>
    </xf>
    <xf numFmtId="0" fontId="3" fillId="0" borderId="84" xfId="0" applyFont="1" applyBorder="1" applyAlignment="1">
      <alignment horizontal="center" vertical="center"/>
    </xf>
    <xf numFmtId="0" fontId="3" fillId="0" borderId="89" xfId="0" applyFont="1" applyBorder="1" applyAlignment="1">
      <alignment horizontal="center" vertical="center"/>
    </xf>
    <xf numFmtId="0" fontId="3" fillId="0" borderId="66" xfId="0" applyFont="1" applyBorder="1" applyAlignment="1">
      <alignment horizontal="center" vertical="center"/>
    </xf>
    <xf numFmtId="0" fontId="6" fillId="0" borderId="69" xfId="0" applyFont="1" applyBorder="1" applyAlignment="1">
      <alignment horizontal="center" vertical="center"/>
    </xf>
    <xf numFmtId="0" fontId="6" fillId="0" borderId="68" xfId="0" applyFont="1" applyBorder="1" applyAlignment="1">
      <alignment horizontal="center" vertical="center"/>
    </xf>
    <xf numFmtId="0" fontId="11" fillId="2" borderId="66"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protection locked="0"/>
    </xf>
    <xf numFmtId="0" fontId="11" fillId="2" borderId="107" xfId="0" applyFont="1" applyFill="1" applyBorder="1" applyAlignment="1" applyProtection="1">
      <alignment horizontal="center" vertical="center"/>
      <protection locked="0"/>
    </xf>
    <xf numFmtId="0" fontId="11" fillId="0" borderId="54" xfId="0" applyFont="1" applyBorder="1" applyAlignment="1">
      <alignment horizontal="center" vertical="center" wrapText="1"/>
    </xf>
    <xf numFmtId="0" fontId="0" fillId="0" borderId="59" xfId="0" applyBorder="1"/>
    <xf numFmtId="0" fontId="0" fillId="0" borderId="50" xfId="0" applyBorder="1"/>
    <xf numFmtId="0" fontId="0" fillId="0" borderId="109" xfId="0" applyBorder="1"/>
    <xf numFmtId="0" fontId="6" fillId="0" borderId="66" xfId="0" applyFont="1" applyBorder="1" applyAlignment="1">
      <alignment horizontal="left" vertical="center" wrapText="1" indent="1"/>
    </xf>
    <xf numFmtId="0" fontId="6" fillId="0" borderId="67" xfId="0" applyFont="1" applyBorder="1" applyAlignment="1">
      <alignment horizontal="left" vertical="center" indent="1"/>
    </xf>
    <xf numFmtId="0" fontId="6" fillId="0" borderId="70" xfId="0" applyFont="1" applyBorder="1" applyAlignment="1">
      <alignment horizontal="left" vertical="center" indent="1"/>
    </xf>
    <xf numFmtId="0" fontId="6" fillId="0" borderId="107" xfId="0" applyFont="1" applyBorder="1" applyAlignment="1">
      <alignment horizontal="left" vertical="center" indent="1"/>
    </xf>
    <xf numFmtId="0" fontId="6" fillId="0" borderId="106" xfId="0" applyFont="1" applyBorder="1" applyAlignment="1">
      <alignment horizontal="left" vertical="center" indent="1"/>
    </xf>
    <xf numFmtId="0" fontId="6" fillId="0" borderId="108" xfId="0" applyFont="1" applyBorder="1" applyAlignment="1">
      <alignment horizontal="left" vertical="center" indent="1"/>
    </xf>
    <xf numFmtId="0" fontId="6" fillId="0" borderId="66" xfId="0" applyFont="1" applyBorder="1" applyAlignment="1">
      <alignment horizontal="center" wrapText="1"/>
    </xf>
    <xf numFmtId="0" fontId="6" fillId="0" borderId="67" xfId="0" applyFont="1" applyBorder="1" applyAlignment="1">
      <alignment horizontal="center" wrapText="1"/>
    </xf>
    <xf numFmtId="0" fontId="6" fillId="0" borderId="70" xfId="0" applyFont="1" applyBorder="1" applyAlignment="1">
      <alignment horizontal="center" wrapText="1"/>
    </xf>
    <xf numFmtId="0" fontId="6" fillId="0" borderId="107" xfId="0" applyFont="1" applyBorder="1" applyAlignment="1">
      <alignment horizontal="center" wrapText="1"/>
    </xf>
    <xf numFmtId="0" fontId="6" fillId="0" borderId="106" xfId="0" applyFont="1" applyBorder="1" applyAlignment="1">
      <alignment horizontal="center" wrapText="1"/>
    </xf>
    <xf numFmtId="0" fontId="6" fillId="0" borderId="108" xfId="0" applyFont="1" applyBorder="1" applyAlignment="1">
      <alignment horizontal="center" wrapText="1"/>
    </xf>
    <xf numFmtId="0" fontId="6" fillId="0" borderId="29" xfId="0" applyFont="1" applyBorder="1" applyAlignment="1">
      <alignment horizontal="left" wrapText="1" indent="1"/>
    </xf>
    <xf numFmtId="0" fontId="6" fillId="0" borderId="21" xfId="0" applyFont="1" applyBorder="1" applyAlignment="1">
      <alignment horizontal="left" wrapText="1" indent="1"/>
    </xf>
    <xf numFmtId="0" fontId="6" fillId="0" borderId="22" xfId="0" applyFont="1" applyBorder="1" applyAlignment="1">
      <alignment horizontal="left" wrapText="1" indent="1"/>
    </xf>
    <xf numFmtId="0" fontId="6" fillId="0" borderId="8" xfId="0" applyFont="1" applyBorder="1" applyAlignment="1">
      <alignment horizontal="left" wrapText="1" indent="1"/>
    </xf>
    <xf numFmtId="0" fontId="6" fillId="0" borderId="9" xfId="0" applyFont="1" applyBorder="1" applyAlignment="1">
      <alignment horizontal="left" wrapText="1" indent="1"/>
    </xf>
    <xf numFmtId="0" fontId="6" fillId="0" borderId="10" xfId="0" applyFont="1" applyBorder="1" applyAlignment="1">
      <alignment horizontal="left" wrapText="1" indent="1"/>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4" fillId="0" borderId="29" xfId="0" applyFont="1" applyBorder="1" applyAlignment="1">
      <alignment horizontal="center" vertical="center" wrapText="1"/>
    </xf>
    <xf numFmtId="0" fontId="0" fillId="0" borderId="76" xfId="0" applyBorder="1"/>
    <xf numFmtId="0" fontId="0" fillId="0" borderId="107" xfId="0" applyBorder="1"/>
    <xf numFmtId="0" fontId="0" fillId="0" borderId="108" xfId="0" applyBorder="1"/>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2" fillId="0" borderId="72" xfId="0" applyFont="1" applyBorder="1" applyAlignment="1">
      <alignment horizontal="center" vertical="center"/>
    </xf>
    <xf numFmtId="0" fontId="0" fillId="0" borderId="77" xfId="0" applyBorder="1" applyAlignment="1">
      <alignment horizontal="center" vertical="center"/>
    </xf>
    <xf numFmtId="0" fontId="4" fillId="0" borderId="0" xfId="0" applyFont="1" applyAlignment="1">
      <alignment horizontal="left" vertical="center"/>
    </xf>
    <xf numFmtId="0" fontId="4" fillId="0" borderId="76" xfId="0" applyFont="1" applyBorder="1" applyAlignment="1">
      <alignment horizontal="left" vertical="center"/>
    </xf>
    <xf numFmtId="49" fontId="11" fillId="2" borderId="68" xfId="0" applyNumberFormat="1" applyFont="1" applyFill="1" applyBorder="1" applyAlignment="1" applyProtection="1">
      <alignment horizontal="center" vertical="center"/>
      <protection locked="0"/>
    </xf>
    <xf numFmtId="0" fontId="11" fillId="2" borderId="68" xfId="0" applyFont="1" applyFill="1" applyBorder="1" applyAlignment="1" applyProtection="1">
      <alignment horizontal="center" vertical="center"/>
      <protection locked="0"/>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93"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4" fillId="0" borderId="94"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center" vertical="center"/>
    </xf>
    <xf numFmtId="0" fontId="5" fillId="0" borderId="87" xfId="0" applyFont="1" applyBorder="1" applyAlignment="1">
      <alignment horizontal="distributed" vertical="center"/>
    </xf>
    <xf numFmtId="0" fontId="5" fillId="0" borderId="67" xfId="0" applyFont="1" applyBorder="1" applyAlignment="1">
      <alignment horizontal="left" vertical="top"/>
    </xf>
    <xf numFmtId="0" fontId="5" fillId="0" borderId="70" xfId="0" applyFont="1" applyBorder="1" applyAlignment="1">
      <alignment horizontal="left" vertical="top"/>
    </xf>
    <xf numFmtId="49" fontId="11" fillId="2" borderId="88" xfId="0" applyNumberFormat="1"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49" fontId="11" fillId="2" borderId="84" xfId="0" applyNumberFormat="1"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49" fontId="11" fillId="2" borderId="85" xfId="0" applyNumberFormat="1"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2" fillId="2" borderId="90" xfId="0" applyFont="1" applyFill="1" applyBorder="1" applyAlignment="1" applyProtection="1">
      <alignment horizontal="left" vertical="center" wrapText="1"/>
      <protection locked="0"/>
    </xf>
    <xf numFmtId="0" fontId="12" fillId="2" borderId="91" xfId="0" applyFont="1" applyFill="1" applyBorder="1" applyAlignment="1" applyProtection="1">
      <alignment horizontal="left" vertical="center" wrapText="1"/>
      <protection locked="0"/>
    </xf>
    <xf numFmtId="0" fontId="12" fillId="2" borderId="92"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2" borderId="93"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4" fillId="0" borderId="67" xfId="0" applyFont="1" applyBorder="1" applyAlignment="1">
      <alignment horizontal="center" vertical="center"/>
    </xf>
    <xf numFmtId="0" fontId="12" fillId="2" borderId="66" xfId="1" applyNumberFormat="1" applyFont="1" applyFill="1" applyBorder="1" applyAlignment="1" applyProtection="1">
      <alignment vertical="center" shrinkToFit="1"/>
      <protection locked="0"/>
    </xf>
    <xf numFmtId="0" fontId="12" fillId="2" borderId="67" xfId="1" applyNumberFormat="1" applyFont="1" applyFill="1" applyBorder="1" applyAlignment="1" applyProtection="1">
      <alignment vertical="center" shrinkToFit="1"/>
      <protection locked="0"/>
    </xf>
    <xf numFmtId="180" fontId="12" fillId="2" borderId="70"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71" xfId="1" applyNumberFormat="1" applyFont="1" applyFill="1" applyBorder="1" applyAlignment="1" applyProtection="1">
      <alignment vertical="center" shrinkToFit="1"/>
      <protection locked="0"/>
    </xf>
    <xf numFmtId="49" fontId="11" fillId="2" borderId="86" xfId="0" applyNumberFormat="1"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49" fontId="11" fillId="2" borderId="87" xfId="0" applyNumberFormat="1"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3" fillId="0" borderId="67"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0" xfId="0" applyFont="1" applyAlignment="1">
      <alignment horizontal="center" vertical="center"/>
    </xf>
    <xf numFmtId="0" fontId="3" fillId="0" borderId="76" xfId="0" applyFont="1" applyBorder="1" applyAlignment="1">
      <alignment horizontal="center" vertical="center"/>
    </xf>
    <xf numFmtId="0" fontId="3" fillId="0" borderId="107" xfId="0" applyFont="1" applyBorder="1" applyAlignment="1">
      <alignment horizontal="center" vertical="center"/>
    </xf>
    <xf numFmtId="0" fontId="3" fillId="0" borderId="106" xfId="0" applyFont="1" applyBorder="1" applyAlignment="1">
      <alignment horizontal="center" vertical="center"/>
    </xf>
    <xf numFmtId="0" fontId="3" fillId="0" borderId="108" xfId="0" applyFont="1" applyBorder="1" applyAlignment="1">
      <alignment horizontal="center" vertical="center"/>
    </xf>
    <xf numFmtId="0" fontId="11" fillId="2" borderId="67" xfId="0" applyFont="1" applyFill="1" applyBorder="1" applyAlignment="1" applyProtection="1">
      <alignment horizontal="center" vertical="center" shrinkToFit="1"/>
      <protection locked="0"/>
    </xf>
    <xf numFmtId="0" fontId="1" fillId="2" borderId="67" xfId="0" applyFont="1" applyFill="1" applyBorder="1" applyAlignment="1" applyProtection="1">
      <alignment shrinkToFit="1"/>
      <protection locked="0"/>
    </xf>
    <xf numFmtId="0" fontId="1" fillId="2" borderId="70"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76" xfId="0" applyFont="1" applyFill="1" applyBorder="1" applyAlignment="1" applyProtection="1">
      <alignment shrinkToFit="1"/>
      <protection locked="0"/>
    </xf>
    <xf numFmtId="0" fontId="1" fillId="2" borderId="106" xfId="0" applyFont="1" applyFill="1" applyBorder="1" applyAlignment="1" applyProtection="1">
      <alignment shrinkToFit="1"/>
      <protection locked="0"/>
    </xf>
    <xf numFmtId="0" fontId="1" fillId="2" borderId="108"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76" xfId="0" applyFill="1" applyBorder="1" applyAlignment="1" applyProtection="1">
      <alignment vertical="center" shrinkToFit="1"/>
      <protection locked="0"/>
    </xf>
    <xf numFmtId="0" fontId="11" fillId="2" borderId="106"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25"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112"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100" xfId="0" applyFont="1" applyFill="1" applyBorder="1" applyAlignment="1" applyProtection="1">
      <alignment horizontal="center" vertical="center"/>
      <protection locked="0"/>
    </xf>
    <xf numFmtId="0" fontId="11" fillId="2" borderId="114"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15"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3" fontId="11" fillId="2" borderId="66" xfId="0" applyNumberFormat="1" applyFont="1" applyFill="1" applyBorder="1" applyAlignment="1" applyProtection="1">
      <alignment horizontal="center" vertical="center"/>
      <protection locked="0"/>
    </xf>
    <xf numFmtId="0" fontId="5" fillId="0" borderId="113" xfId="0" applyFont="1" applyBorder="1" applyAlignment="1">
      <alignment horizontal="center" vertical="center" wrapText="1"/>
    </xf>
    <xf numFmtId="0" fontId="5" fillId="0" borderId="69" xfId="0" applyFont="1" applyBorder="1" applyAlignment="1">
      <alignment horizontal="center" vertical="center" wrapText="1"/>
    </xf>
    <xf numFmtId="49" fontId="11" fillId="2" borderId="89" xfId="0" applyNumberFormat="1"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0" fontId="11" fillId="2" borderId="113" xfId="0" applyFont="1" applyFill="1" applyBorder="1" applyAlignment="1" applyProtection="1">
      <alignment horizontal="center" vertical="center"/>
      <protection locked="0"/>
    </xf>
    <xf numFmtId="0" fontId="5" fillId="0" borderId="89" xfId="0" applyFont="1" applyBorder="1" applyAlignment="1">
      <alignment horizontal="left" vertical="top"/>
    </xf>
    <xf numFmtId="0" fontId="11" fillId="2" borderId="95" xfId="0" applyFont="1" applyFill="1" applyBorder="1" applyAlignment="1" applyProtection="1">
      <alignment horizontal="center" vertical="center" shrinkToFit="1"/>
      <protection locked="0"/>
    </xf>
    <xf numFmtId="0" fontId="11" fillId="2" borderId="48" xfId="0" applyFont="1" applyFill="1" applyBorder="1" applyAlignment="1" applyProtection="1">
      <alignment horizontal="center" vertical="center" shrinkToFit="1"/>
      <protection locked="0"/>
    </xf>
    <xf numFmtId="0" fontId="1" fillId="2" borderId="116" xfId="0" applyFont="1" applyFill="1" applyBorder="1" applyAlignment="1" applyProtection="1">
      <alignment shrinkToFit="1"/>
      <protection locked="0"/>
    </xf>
    <xf numFmtId="179" fontId="12" fillId="0" borderId="7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66" xfId="0" applyFont="1" applyBorder="1" applyAlignment="1">
      <alignment horizontal="center" vertical="center"/>
    </xf>
    <xf numFmtId="0" fontId="6" fillId="0" borderId="107" xfId="0" applyFont="1" applyBorder="1" applyAlignment="1">
      <alignment horizontal="center" vertical="center"/>
    </xf>
    <xf numFmtId="0" fontId="11" fillId="0" borderId="67" xfId="0" applyFont="1" applyBorder="1" applyAlignment="1">
      <alignment horizontal="center" vertical="center"/>
    </xf>
    <xf numFmtId="0" fontId="11" fillId="0" borderId="0" xfId="0" applyFont="1" applyAlignment="1">
      <alignment horizontal="center" vertical="center"/>
    </xf>
    <xf numFmtId="0" fontId="11" fillId="0" borderId="106" xfId="0" applyFont="1" applyBorder="1" applyAlignment="1">
      <alignment horizontal="center" vertical="center"/>
    </xf>
    <xf numFmtId="49" fontId="11" fillId="0" borderId="88" xfId="0" applyNumberFormat="1" applyFont="1" applyBorder="1" applyAlignment="1">
      <alignment horizontal="center" vertical="center"/>
    </xf>
    <xf numFmtId="0" fontId="11" fillId="0" borderId="88" xfId="0" applyFont="1" applyBorder="1" applyAlignment="1">
      <alignment horizontal="center" vertical="center"/>
    </xf>
    <xf numFmtId="0" fontId="12" fillId="0" borderId="90" xfId="0" applyFont="1" applyBorder="1" applyAlignment="1">
      <alignment horizontal="left" vertical="center" wrapText="1"/>
    </xf>
    <xf numFmtId="0" fontId="12" fillId="0" borderId="91" xfId="0" applyFont="1" applyBorder="1" applyAlignment="1">
      <alignment horizontal="left" vertical="center" wrapText="1"/>
    </xf>
    <xf numFmtId="0" fontId="12" fillId="0" borderId="93"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49" fontId="11" fillId="0" borderId="68" xfId="0" applyNumberFormat="1" applyFont="1" applyBorder="1" applyAlignment="1">
      <alignment horizontal="center" vertical="center"/>
    </xf>
    <xf numFmtId="0" fontId="11" fillId="0" borderId="68" xfId="0" applyFont="1" applyBorder="1" applyAlignment="1">
      <alignment horizontal="center" vertical="center"/>
    </xf>
    <xf numFmtId="49" fontId="11" fillId="0" borderId="87" xfId="0" applyNumberFormat="1" applyFont="1" applyBorder="1" applyAlignment="1">
      <alignment horizontal="center" vertical="center"/>
    </xf>
    <xf numFmtId="0" fontId="11" fillId="0" borderId="87" xfId="0" applyFont="1" applyBorder="1" applyAlignment="1">
      <alignment horizontal="center" vertical="center"/>
    </xf>
    <xf numFmtId="0" fontId="12" fillId="0" borderId="66" xfId="1" applyNumberFormat="1" applyFont="1" applyFill="1" applyBorder="1" applyAlignment="1" applyProtection="1">
      <alignment vertical="center" shrinkToFit="1"/>
    </xf>
    <xf numFmtId="0" fontId="12" fillId="0" borderId="67" xfId="1" applyNumberFormat="1" applyFont="1" applyFill="1" applyBorder="1" applyAlignment="1" applyProtection="1">
      <alignment vertical="center" shrinkToFit="1"/>
    </xf>
    <xf numFmtId="3" fontId="11" fillId="0" borderId="66" xfId="0" applyNumberFormat="1" applyFont="1" applyBorder="1" applyAlignment="1">
      <alignment horizontal="center" vertical="center"/>
    </xf>
    <xf numFmtId="3" fontId="11" fillId="0" borderId="67" xfId="0" applyNumberFormat="1" applyFont="1" applyBorder="1" applyAlignment="1">
      <alignment horizontal="center" vertical="center"/>
    </xf>
    <xf numFmtId="3" fontId="11" fillId="0" borderId="7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07" xfId="0" applyNumberFormat="1" applyFont="1" applyBorder="1" applyAlignment="1">
      <alignment horizontal="center" vertical="center"/>
    </xf>
    <xf numFmtId="3" fontId="11" fillId="0" borderId="106" xfId="0" applyNumberFormat="1" applyFont="1" applyBorder="1" applyAlignment="1">
      <alignment horizontal="center" vertical="center"/>
    </xf>
    <xf numFmtId="0" fontId="12" fillId="0" borderId="107" xfId="1" applyNumberFormat="1" applyFont="1" applyFill="1" applyBorder="1" applyAlignment="1" applyProtection="1">
      <alignment horizontal="center" vertical="center" shrinkToFit="1"/>
    </xf>
    <xf numFmtId="0" fontId="0" fillId="0" borderId="108" xfId="0" applyBorder="1" applyAlignment="1">
      <alignment shrinkToFi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180" fontId="12" fillId="0" borderId="66" xfId="1" applyNumberFormat="1" applyFont="1" applyFill="1" applyBorder="1" applyAlignment="1" applyProtection="1">
      <alignment vertical="center" shrinkToFit="1"/>
    </xf>
    <xf numFmtId="180" fontId="12" fillId="0" borderId="67" xfId="1" applyNumberFormat="1" applyFont="1" applyFill="1" applyBorder="1" applyAlignment="1" applyProtection="1">
      <alignment vertical="center" shrinkToFit="1"/>
    </xf>
    <xf numFmtId="0" fontId="11" fillId="0" borderId="106" xfId="0" applyFont="1" applyBorder="1" applyAlignment="1">
      <alignment horizontal="left" vertical="center" shrinkToFit="1"/>
    </xf>
    <xf numFmtId="179" fontId="12" fillId="0" borderId="107" xfId="1" applyNumberFormat="1" applyFont="1" applyFill="1" applyBorder="1" applyAlignment="1" applyProtection="1">
      <alignment vertical="center" shrinkToFit="1"/>
    </xf>
    <xf numFmtId="179" fontId="12" fillId="0" borderId="106" xfId="1" applyNumberFormat="1" applyFont="1" applyFill="1" applyBorder="1" applyAlignment="1" applyProtection="1">
      <alignment vertical="center" shrinkToFit="1"/>
    </xf>
    <xf numFmtId="179" fontId="12" fillId="0" borderId="108"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0" fontId="12" fillId="0" borderId="92" xfId="0" applyFont="1" applyBorder="1" applyAlignment="1">
      <alignment horizontal="left" vertical="center" wrapText="1"/>
    </xf>
    <xf numFmtId="0" fontId="12" fillId="0" borderId="11"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06" xfId="0" applyFont="1" applyBorder="1" applyAlignment="1">
      <alignment horizontal="center" vertical="center"/>
    </xf>
    <xf numFmtId="0" fontId="11" fillId="0" borderId="95" xfId="0" applyFont="1" applyBorder="1" applyAlignment="1">
      <alignment horizontal="center" vertical="center" shrinkToFit="1"/>
    </xf>
    <xf numFmtId="0" fontId="1" fillId="0" borderId="67" xfId="0" applyFont="1" applyBorder="1" applyAlignment="1">
      <alignment shrinkToFit="1"/>
    </xf>
    <xf numFmtId="0" fontId="1" fillId="0" borderId="70" xfId="0" applyFont="1" applyBorder="1" applyAlignment="1">
      <alignment shrinkToFit="1"/>
    </xf>
    <xf numFmtId="0" fontId="11" fillId="0" borderId="48" xfId="0" applyFont="1" applyBorder="1" applyAlignment="1">
      <alignment horizontal="center" vertical="center" shrinkToFit="1"/>
    </xf>
    <xf numFmtId="0" fontId="1" fillId="0" borderId="0" xfId="0" applyFont="1" applyAlignment="1">
      <alignment shrinkToFit="1"/>
    </xf>
    <xf numFmtId="0" fontId="1" fillId="0" borderId="76" xfId="0" applyFont="1" applyBorder="1" applyAlignment="1">
      <alignment shrinkToFit="1"/>
    </xf>
    <xf numFmtId="0" fontId="1" fillId="0" borderId="116" xfId="0" applyFont="1" applyBorder="1" applyAlignment="1">
      <alignment shrinkToFit="1"/>
    </xf>
    <xf numFmtId="0" fontId="1" fillId="0" borderId="106" xfId="0" applyFont="1" applyBorder="1" applyAlignment="1">
      <alignment shrinkToFit="1"/>
    </xf>
    <xf numFmtId="0" fontId="1" fillId="0" borderId="108" xfId="0" applyFont="1" applyBorder="1" applyAlignment="1">
      <alignment shrinkToFit="1"/>
    </xf>
    <xf numFmtId="0" fontId="12" fillId="0" borderId="44" xfId="0" applyFont="1" applyBorder="1" applyAlignment="1">
      <alignment horizontal="left" vertical="center" wrapText="1"/>
    </xf>
    <xf numFmtId="0" fontId="12" fillId="0" borderId="29" xfId="0" applyFont="1" applyBorder="1" applyAlignment="1">
      <alignment horizontal="left" vertical="center" wrapText="1"/>
    </xf>
    <xf numFmtId="0" fontId="12" fillId="0" borderId="21" xfId="0" applyFont="1" applyBorder="1" applyAlignment="1">
      <alignment horizontal="left" vertical="center" wrapText="1"/>
    </xf>
    <xf numFmtId="0" fontId="12" fillId="0" borderId="41" xfId="0" applyFont="1" applyBorder="1" applyAlignment="1">
      <alignment horizontal="left" vertical="center" wrapText="1"/>
    </xf>
    <xf numFmtId="0" fontId="12" fillId="0" borderId="22" xfId="0" applyFont="1" applyBorder="1" applyAlignment="1">
      <alignment horizontal="left" vertical="center" wrapText="1"/>
    </xf>
    <xf numFmtId="49" fontId="11" fillId="0" borderId="84" xfId="0" applyNumberFormat="1" applyFont="1" applyBorder="1" applyAlignment="1">
      <alignment horizontal="center" vertical="center"/>
    </xf>
    <xf numFmtId="0" fontId="11" fillId="0" borderId="84" xfId="0" applyFont="1" applyBorder="1" applyAlignment="1">
      <alignment horizontal="center" vertical="center"/>
    </xf>
    <xf numFmtId="49" fontId="11" fillId="0" borderId="85" xfId="0" applyNumberFormat="1" applyFont="1" applyBorder="1" applyAlignment="1">
      <alignment horizontal="center" vertical="center"/>
    </xf>
    <xf numFmtId="0" fontId="11" fillId="0" borderId="85" xfId="0" applyFont="1" applyBorder="1" applyAlignment="1">
      <alignment horizontal="center" vertical="center"/>
    </xf>
    <xf numFmtId="179" fontId="12" fillId="0" borderId="71" xfId="1" applyNumberFormat="1" applyFont="1" applyBorder="1" applyAlignment="1">
      <alignment vertical="center" shrinkToFit="1"/>
    </xf>
    <xf numFmtId="179" fontId="0" fillId="0" borderId="0" xfId="0" applyNumberFormat="1" applyAlignment="1">
      <alignment vertical="center" shrinkToFit="1"/>
    </xf>
    <xf numFmtId="179" fontId="0" fillId="0" borderId="76" xfId="0" applyNumberFormat="1" applyBorder="1" applyAlignment="1">
      <alignment vertical="center" shrinkToFit="1"/>
    </xf>
    <xf numFmtId="178" fontId="12" fillId="0" borderId="0" xfId="0" applyNumberFormat="1" applyFont="1" applyAlignment="1">
      <alignment horizontal="center" vertical="center"/>
    </xf>
    <xf numFmtId="49" fontId="11" fillId="0" borderId="86" xfId="0" applyNumberFormat="1" applyFont="1" applyBorder="1" applyAlignment="1">
      <alignment horizontal="center" vertical="center"/>
    </xf>
    <xf numFmtId="0" fontId="11" fillId="0" borderId="86" xfId="0" applyFont="1" applyBorder="1" applyAlignment="1">
      <alignment horizontal="center" vertical="center"/>
    </xf>
    <xf numFmtId="180" fontId="12" fillId="0" borderId="70" xfId="1" applyNumberFormat="1" applyFont="1" applyFill="1" applyBorder="1" applyAlignment="1" applyProtection="1">
      <alignment vertical="center" shrinkToFit="1"/>
    </xf>
    <xf numFmtId="180" fontId="12" fillId="0" borderId="66" xfId="1" applyNumberFormat="1" applyFont="1" applyFill="1" applyBorder="1" applyAlignment="1" applyProtection="1">
      <alignment shrinkToFit="1"/>
    </xf>
    <xf numFmtId="180" fontId="12" fillId="0" borderId="67" xfId="1" applyNumberFormat="1" applyFont="1" applyFill="1" applyBorder="1" applyAlignment="1" applyProtection="1">
      <alignment shrinkToFit="1"/>
    </xf>
    <xf numFmtId="180" fontId="12" fillId="0" borderId="70"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76" xfId="0" applyBorder="1" applyAlignment="1">
      <alignment vertical="center" shrinkToFi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6" xfId="0" applyFont="1" applyBorder="1" applyAlignment="1">
      <alignment vertical="center" shrinkToFit="1"/>
    </xf>
    <xf numFmtId="0" fontId="11" fillId="0" borderId="67" xfId="0" applyFont="1" applyBorder="1" applyAlignment="1">
      <alignment vertical="center" shrinkToFi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0" borderId="25"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71" xfId="0" applyFont="1" applyBorder="1" applyAlignment="1">
      <alignment horizontal="center" vertical="center"/>
    </xf>
    <xf numFmtId="0" fontId="11" fillId="0" borderId="107" xfId="0" applyFont="1" applyBorder="1" applyAlignment="1">
      <alignment horizontal="center" vertical="center"/>
    </xf>
    <xf numFmtId="0" fontId="11" fillId="0" borderId="2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 xfId="0" applyFont="1" applyBorder="1" applyAlignment="1">
      <alignment horizontal="center" vertical="center" wrapText="1"/>
    </xf>
    <xf numFmtId="49" fontId="11" fillId="0" borderId="96" xfId="0" applyNumberFormat="1" applyFont="1" applyBorder="1" applyAlignment="1">
      <alignment horizontal="center" vertical="center"/>
    </xf>
    <xf numFmtId="0" fontId="11" fillId="0" borderId="20" xfId="0" applyFont="1" applyBorder="1" applyAlignment="1">
      <alignment horizontal="center" vertical="center"/>
    </xf>
    <xf numFmtId="0" fontId="11" fillId="0" borderId="112"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19" xfId="0" applyFont="1" applyBorder="1" applyAlignment="1">
      <alignment horizontal="center" vertical="center"/>
    </xf>
    <xf numFmtId="0" fontId="11" fillId="0" borderId="115" xfId="0" applyFont="1" applyBorder="1" applyAlignment="1">
      <alignment horizontal="center" vertical="center"/>
    </xf>
    <xf numFmtId="49" fontId="11" fillId="0" borderId="89" xfId="0" applyNumberFormat="1" applyFont="1" applyBorder="1" applyAlignment="1">
      <alignment horizontal="center" vertical="center"/>
    </xf>
    <xf numFmtId="0" fontId="11" fillId="0" borderId="99" xfId="0" applyFont="1" applyBorder="1" applyAlignment="1">
      <alignment horizontal="center" vertical="center"/>
    </xf>
    <xf numFmtId="0" fontId="11" fillId="0" borderId="113"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100" xfId="0" applyFont="1" applyBorder="1" applyAlignment="1">
      <alignment horizontal="center" vertical="center"/>
    </xf>
    <xf numFmtId="0" fontId="11" fillId="0" borderId="114" xfId="0" applyFont="1" applyBorder="1" applyAlignment="1">
      <alignment horizontal="center" vertical="center"/>
    </xf>
    <xf numFmtId="180" fontId="12" fillId="0" borderId="7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76" xfId="1" applyNumberFormat="1" applyFont="1" applyFill="1" applyBorder="1" applyAlignment="1" applyProtection="1">
      <alignment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182" fontId="12" fillId="0" borderId="67" xfId="1" applyNumberFormat="1" applyFont="1" applyFill="1" applyBorder="1" applyAlignment="1" applyProtection="1">
      <alignment vertical="center" shrinkToFit="1"/>
    </xf>
    <xf numFmtId="179" fontId="23" fillId="0" borderId="150" xfId="0" applyNumberFormat="1" applyFont="1" applyBorder="1" applyAlignment="1" applyProtection="1">
      <alignment horizontal="center"/>
      <protection locked="0"/>
    </xf>
    <xf numFmtId="179" fontId="23" fillId="0" borderId="0" xfId="0" applyNumberFormat="1" applyFont="1" applyAlignment="1" applyProtection="1">
      <alignment horizontal="center"/>
      <protection locked="0"/>
    </xf>
    <xf numFmtId="179" fontId="23" fillId="0" borderId="127" xfId="0" applyNumberFormat="1" applyFont="1" applyBorder="1" applyAlignment="1" applyProtection="1">
      <alignment horizontal="center"/>
      <protection locked="0"/>
    </xf>
    <xf numFmtId="179" fontId="23" fillId="0" borderId="122" xfId="0" applyNumberFormat="1" applyFont="1" applyBorder="1" applyAlignment="1" applyProtection="1">
      <alignment horizontal="center"/>
      <protection locked="0"/>
    </xf>
    <xf numFmtId="0" fontId="13" fillId="0" borderId="0" xfId="0" applyFont="1" applyAlignment="1">
      <alignment horizontal="center"/>
    </xf>
    <xf numFmtId="0" fontId="13" fillId="0" borderId="170" xfId="0" applyFont="1" applyBorder="1" applyAlignment="1">
      <alignment horizontal="center"/>
    </xf>
    <xf numFmtId="0" fontId="13" fillId="0" borderId="122" xfId="0" applyFont="1" applyBorder="1" applyAlignment="1">
      <alignment horizontal="center"/>
    </xf>
    <xf numFmtId="0" fontId="13" fillId="0" borderId="128" xfId="0" applyFont="1" applyBorder="1" applyAlignment="1">
      <alignment horizontal="center"/>
    </xf>
    <xf numFmtId="179" fontId="23" fillId="0" borderId="130" xfId="0" applyNumberFormat="1" applyFont="1" applyBorder="1" applyAlignment="1" applyProtection="1">
      <alignment horizontal="center"/>
      <protection locked="0"/>
    </xf>
    <xf numFmtId="179" fontId="23" fillId="0" borderId="156" xfId="0" applyNumberFormat="1" applyFont="1" applyBorder="1" applyAlignment="1" applyProtection="1">
      <alignment horizontal="center"/>
      <protection locked="0"/>
    </xf>
    <xf numFmtId="179" fontId="23" fillId="0" borderId="209" xfId="0" applyNumberFormat="1" applyFont="1" applyBorder="1" applyAlignment="1" applyProtection="1">
      <alignment horizontal="center"/>
      <protection locked="0"/>
    </xf>
    <xf numFmtId="179" fontId="23" fillId="0" borderId="210" xfId="0" applyNumberFormat="1" applyFont="1" applyBorder="1" applyAlignment="1" applyProtection="1">
      <alignment horizontal="center"/>
      <protection locked="0"/>
    </xf>
    <xf numFmtId="183" fontId="13" fillId="0" borderId="156" xfId="0" applyNumberFormat="1" applyFont="1" applyBorder="1" applyAlignment="1">
      <alignment horizontal="center"/>
    </xf>
    <xf numFmtId="183" fontId="13" fillId="0" borderId="208" xfId="0" applyNumberFormat="1" applyFont="1" applyBorder="1" applyAlignment="1">
      <alignment horizontal="center"/>
    </xf>
    <xf numFmtId="183" fontId="13" fillId="0" borderId="210" xfId="0" applyNumberFormat="1" applyFont="1" applyBorder="1" applyAlignment="1">
      <alignment horizontal="center"/>
    </xf>
    <xf numFmtId="183" fontId="13" fillId="0" borderId="211" xfId="0" applyNumberFormat="1" applyFont="1" applyBorder="1" applyAlignment="1">
      <alignment horizontal="center"/>
    </xf>
    <xf numFmtId="0" fontId="13" fillId="0" borderId="0" xfId="0" applyFont="1" applyAlignment="1" applyProtection="1">
      <alignment horizontal="center"/>
      <protection locked="0"/>
    </xf>
    <xf numFmtId="0" fontId="13" fillId="0" borderId="123" xfId="0" applyFont="1" applyBorder="1" applyAlignment="1" applyProtection="1">
      <alignment horizontal="center"/>
      <protection locked="0"/>
    </xf>
    <xf numFmtId="0" fontId="23" fillId="0" borderId="0" xfId="0" applyFont="1" applyAlignment="1" applyProtection="1">
      <alignment horizontal="center"/>
      <protection locked="0"/>
    </xf>
    <xf numFmtId="0" fontId="23" fillId="0" borderId="123" xfId="0" applyFont="1" applyBorder="1" applyAlignment="1" applyProtection="1">
      <alignment horizontal="center"/>
      <protection locked="0"/>
    </xf>
    <xf numFmtId="0" fontId="16" fillId="0" borderId="0" xfId="0" applyFont="1" applyAlignment="1">
      <alignment horizontal="center"/>
    </xf>
    <xf numFmtId="0" fontId="23" fillId="0" borderId="0" xfId="0" applyFont="1" applyAlignment="1" applyProtection="1">
      <alignment horizontal="center" wrapText="1"/>
      <protection locked="0"/>
    </xf>
    <xf numFmtId="0" fontId="16" fillId="0" borderId="212" xfId="0" applyFont="1" applyBorder="1" applyAlignment="1">
      <alignment horizontal="center"/>
    </xf>
    <xf numFmtId="0" fontId="21" fillId="0" borderId="0" xfId="0" applyFont="1" applyAlignment="1">
      <alignment horizontal="center"/>
    </xf>
    <xf numFmtId="0" fontId="13" fillId="0" borderId="160" xfId="0" applyFont="1" applyBorder="1" applyAlignment="1">
      <alignment horizontal="center"/>
    </xf>
    <xf numFmtId="0" fontId="13" fillId="0" borderId="198" xfId="0" applyFont="1" applyBorder="1" applyAlignment="1">
      <alignment horizontal="center"/>
    </xf>
    <xf numFmtId="0" fontId="21" fillId="0" borderId="0" xfId="0" applyFont="1" applyAlignment="1" applyProtection="1">
      <alignment horizontal="center"/>
      <protection locked="0"/>
    </xf>
    <xf numFmtId="0" fontId="13" fillId="0" borderId="125" xfId="0" applyFont="1" applyBorder="1" applyAlignment="1">
      <alignment horizontal="center"/>
    </xf>
    <xf numFmtId="0" fontId="13" fillId="0" borderId="126" xfId="0" applyFont="1" applyBorder="1" applyAlignment="1">
      <alignment horizontal="center"/>
    </xf>
    <xf numFmtId="179" fontId="23" fillId="0" borderId="199" xfId="0" applyNumberFormat="1" applyFont="1" applyBorder="1" applyAlignment="1" applyProtection="1">
      <alignment horizontal="center"/>
      <protection locked="0"/>
    </xf>
    <xf numFmtId="179" fontId="23" fillId="0" borderId="200" xfId="0" applyNumberFormat="1" applyFont="1" applyBorder="1" applyAlignment="1" applyProtection="1">
      <alignment horizontal="center"/>
      <protection locked="0"/>
    </xf>
    <xf numFmtId="179" fontId="23" fillId="0" borderId="202" xfId="0" applyNumberFormat="1" applyFont="1" applyBorder="1" applyAlignment="1" applyProtection="1">
      <alignment horizontal="center"/>
      <protection locked="0"/>
    </xf>
    <xf numFmtId="179" fontId="23" fillId="0" borderId="203" xfId="0" applyNumberFormat="1" applyFont="1" applyBorder="1" applyAlignment="1" applyProtection="1">
      <alignment horizontal="center"/>
      <protection locked="0"/>
    </xf>
    <xf numFmtId="183" fontId="13" fillId="0" borderId="200" xfId="0" applyNumberFormat="1" applyFont="1" applyBorder="1" applyAlignment="1">
      <alignment horizontal="center"/>
    </xf>
    <xf numFmtId="183" fontId="13" fillId="0" borderId="201" xfId="0" applyNumberFormat="1" applyFont="1" applyBorder="1" applyAlignment="1">
      <alignment horizontal="center"/>
    </xf>
    <xf numFmtId="183" fontId="13" fillId="0" borderId="203" xfId="0" applyNumberFormat="1" applyFont="1" applyBorder="1" applyAlignment="1">
      <alignment horizontal="center"/>
    </xf>
    <xf numFmtId="183" fontId="13" fillId="0" borderId="204" xfId="0" applyNumberFormat="1" applyFont="1" applyBorder="1" applyAlignment="1">
      <alignment horizontal="center"/>
    </xf>
    <xf numFmtId="179" fontId="23" fillId="0" borderId="124" xfId="0" applyNumberFormat="1" applyFont="1" applyBorder="1" applyAlignment="1" applyProtection="1">
      <alignment horizontal="center"/>
      <protection locked="0"/>
    </xf>
    <xf numFmtId="179" fontId="23" fillId="0" borderId="125" xfId="0" applyNumberFormat="1" applyFont="1" applyBorder="1" applyAlignment="1" applyProtection="1">
      <alignment horizontal="center"/>
      <protection locked="0"/>
    </xf>
    <xf numFmtId="179" fontId="23" fillId="0" borderId="205" xfId="0" applyNumberFormat="1" applyFont="1" applyBorder="1" applyAlignment="1" applyProtection="1">
      <alignment horizontal="center"/>
      <protection locked="0"/>
    </xf>
    <xf numFmtId="183" fontId="13" fillId="0" borderId="206" xfId="0" applyNumberFormat="1" applyFont="1" applyBorder="1" applyAlignment="1">
      <alignment horizontal="center"/>
    </xf>
    <xf numFmtId="183" fontId="13" fillId="0" borderId="207" xfId="0" applyNumberFormat="1" applyFont="1" applyBorder="1" applyAlignment="1">
      <alignment horizontal="center"/>
    </xf>
    <xf numFmtId="49" fontId="16" fillId="0" borderId="0" xfId="0" applyNumberFormat="1" applyFont="1" applyAlignment="1">
      <alignment horizontal="center"/>
    </xf>
    <xf numFmtId="49" fontId="16" fillId="0" borderId="170" xfId="0" applyNumberFormat="1" applyFont="1" applyBorder="1" applyAlignment="1">
      <alignment horizontal="center"/>
    </xf>
    <xf numFmtId="49" fontId="16" fillId="0" borderId="122" xfId="0" applyNumberFormat="1" applyFont="1" applyBorder="1" applyAlignment="1">
      <alignment horizontal="center"/>
    </xf>
    <xf numFmtId="49" fontId="16" fillId="0" borderId="128" xfId="0" applyNumberFormat="1" applyFont="1" applyBorder="1" applyAlignment="1">
      <alignment horizontal="center"/>
    </xf>
    <xf numFmtId="0" fontId="13" fillId="0" borderId="124" xfId="0" applyFont="1" applyBorder="1" applyAlignment="1" applyProtection="1">
      <alignment horizontal="center"/>
      <protection locked="0"/>
    </xf>
    <xf numFmtId="0" fontId="13" fillId="0" borderId="125" xfId="0" applyFont="1" applyBorder="1" applyAlignment="1" applyProtection="1">
      <alignment horizontal="center"/>
      <protection locked="0"/>
    </xf>
    <xf numFmtId="0" fontId="13" fillId="0" borderId="126" xfId="0" applyFont="1" applyBorder="1" applyAlignment="1" applyProtection="1">
      <alignment horizontal="center"/>
      <protection locked="0"/>
    </xf>
    <xf numFmtId="0" fontId="13" fillId="0" borderId="150" xfId="0" applyFont="1" applyBorder="1" applyAlignment="1" applyProtection="1">
      <alignment horizontal="center"/>
      <protection locked="0"/>
    </xf>
    <xf numFmtId="0" fontId="13" fillId="0" borderId="170" xfId="0" applyFont="1" applyBorder="1" applyAlignment="1" applyProtection="1">
      <alignment horizontal="center"/>
      <protection locked="0"/>
    </xf>
    <xf numFmtId="0" fontId="13" fillId="0" borderId="196" xfId="0" applyFont="1" applyBorder="1" applyAlignment="1" applyProtection="1">
      <alignment horizontal="center"/>
      <protection locked="0"/>
    </xf>
    <xf numFmtId="0" fontId="13" fillId="0" borderId="175" xfId="0" applyFont="1" applyBorder="1" applyAlignment="1" applyProtection="1">
      <alignment horizontal="center"/>
      <protection locked="0"/>
    </xf>
    <xf numFmtId="0" fontId="13" fillId="0" borderId="173" xfId="0" applyFont="1" applyBorder="1" applyAlignment="1" applyProtection="1">
      <alignment horizontal="center"/>
      <protection locked="0"/>
    </xf>
    <xf numFmtId="0" fontId="13" fillId="0" borderId="149" xfId="0" applyFont="1" applyBorder="1" applyAlignment="1" applyProtection="1">
      <alignment horizontal="center"/>
      <protection locked="0"/>
    </xf>
    <xf numFmtId="0" fontId="13" fillId="0" borderId="197" xfId="0" applyFont="1" applyBorder="1" applyAlignment="1" applyProtection="1">
      <alignment horizontal="center"/>
      <protection locked="0"/>
    </xf>
    <xf numFmtId="0" fontId="16" fillId="0" borderId="0" xfId="0" applyFont="1" applyAlignment="1">
      <alignment horizontal="left" vertical="center" wrapText="1"/>
    </xf>
    <xf numFmtId="0" fontId="21" fillId="0" borderId="125" xfId="0" applyFont="1" applyBorder="1" applyAlignment="1">
      <alignment horizontal="center"/>
    </xf>
    <xf numFmtId="0" fontId="21" fillId="0" borderId="126" xfId="0" applyFont="1" applyBorder="1" applyAlignment="1">
      <alignment horizontal="center"/>
    </xf>
    <xf numFmtId="0" fontId="21" fillId="0" borderId="170" xfId="0" applyFont="1" applyBorder="1" applyAlignment="1">
      <alignment horizontal="center"/>
    </xf>
    <xf numFmtId="0" fontId="21" fillId="0" borderId="122" xfId="0" applyFont="1" applyBorder="1" applyAlignment="1">
      <alignment horizontal="center"/>
    </xf>
    <xf numFmtId="0" fontId="21" fillId="0" borderId="128" xfId="0" applyFont="1" applyBorder="1" applyAlignment="1">
      <alignment horizontal="center"/>
    </xf>
    <xf numFmtId="184" fontId="22" fillId="0" borderId="124" xfId="0" applyNumberFormat="1" applyFont="1" applyBorder="1" applyAlignment="1">
      <alignment horizontal="right" shrinkToFit="1"/>
    </xf>
    <xf numFmtId="184" fontId="22" fillId="0" borderId="125" xfId="0" applyNumberFormat="1" applyFont="1" applyBorder="1" applyAlignment="1">
      <alignment horizontal="right" shrinkToFit="1"/>
    </xf>
    <xf numFmtId="184" fontId="22" fillId="0" borderId="126" xfId="0" applyNumberFormat="1" applyFont="1" applyBorder="1" applyAlignment="1">
      <alignment horizontal="right" shrinkToFit="1"/>
    </xf>
    <xf numFmtId="0" fontId="21" fillId="0" borderId="124" xfId="0" applyFont="1" applyBorder="1" applyAlignment="1" applyProtection="1">
      <alignment horizontal="center"/>
      <protection locked="0"/>
    </xf>
    <xf numFmtId="0" fontId="21" fillId="0" borderId="125" xfId="0" applyFont="1" applyBorder="1" applyAlignment="1" applyProtection="1">
      <alignment horizontal="center"/>
      <protection locked="0"/>
    </xf>
    <xf numFmtId="0" fontId="21" fillId="0" borderId="126" xfId="0" applyFont="1" applyBorder="1" applyAlignment="1" applyProtection="1">
      <alignment horizontal="center"/>
      <protection locked="0"/>
    </xf>
    <xf numFmtId="0" fontId="21" fillId="0" borderId="150" xfId="0" applyFont="1" applyBorder="1" applyAlignment="1" applyProtection="1">
      <alignment horizontal="center"/>
      <protection locked="0"/>
    </xf>
    <xf numFmtId="0" fontId="21" fillId="0" borderId="170" xfId="0" applyFont="1" applyBorder="1" applyAlignment="1" applyProtection="1">
      <alignment horizontal="center"/>
      <protection locked="0"/>
    </xf>
    <xf numFmtId="0" fontId="21" fillId="0" borderId="127" xfId="0" applyFont="1" applyBorder="1" applyAlignment="1" applyProtection="1">
      <alignment horizontal="center"/>
      <protection locked="0"/>
    </xf>
    <xf numFmtId="0" fontId="21" fillId="0" borderId="122" xfId="0" applyFont="1" applyBorder="1" applyAlignment="1" applyProtection="1">
      <alignment horizontal="center"/>
      <protection locked="0"/>
    </xf>
    <xf numFmtId="0" fontId="21" fillId="0" borderId="128" xfId="0" applyFont="1" applyBorder="1" applyAlignment="1" applyProtection="1">
      <alignment horizontal="center"/>
      <protection locked="0"/>
    </xf>
    <xf numFmtId="0" fontId="21" fillId="0" borderId="124" xfId="0" applyFont="1" applyBorder="1" applyAlignment="1">
      <alignment horizontal="center"/>
    </xf>
    <xf numFmtId="0" fontId="21" fillId="0" borderId="150" xfId="0" applyFont="1" applyBorder="1" applyAlignment="1">
      <alignment horizontal="center"/>
    </xf>
    <xf numFmtId="0" fontId="21" fillId="0" borderId="127" xfId="0" applyFont="1" applyBorder="1" applyAlignment="1">
      <alignment horizontal="center"/>
    </xf>
    <xf numFmtId="38" fontId="21" fillId="0" borderId="150" xfId="1" applyFont="1" applyFill="1" applyBorder="1" applyAlignment="1">
      <alignment horizontal="center"/>
    </xf>
    <xf numFmtId="38" fontId="21" fillId="0" borderId="0" xfId="1" applyFont="1" applyFill="1" applyBorder="1" applyAlignment="1">
      <alignment horizontal="center"/>
    </xf>
    <xf numFmtId="38" fontId="21" fillId="0" borderId="170" xfId="1" applyFont="1" applyFill="1" applyBorder="1" applyAlignment="1">
      <alignment horizontal="center"/>
    </xf>
    <xf numFmtId="38" fontId="21" fillId="0" borderId="127" xfId="1" applyFont="1" applyFill="1" applyBorder="1" applyAlignment="1">
      <alignment horizontal="center"/>
    </xf>
    <xf numFmtId="38" fontId="21" fillId="0" borderId="122" xfId="1" applyFont="1" applyFill="1" applyBorder="1" applyAlignment="1">
      <alignment horizontal="center"/>
    </xf>
    <xf numFmtId="38" fontId="21" fillId="0" borderId="128" xfId="1" applyFont="1" applyFill="1" applyBorder="1" applyAlignment="1">
      <alignment horizontal="center"/>
    </xf>
    <xf numFmtId="49" fontId="16" fillId="0" borderId="150" xfId="0" applyNumberFormat="1" applyFont="1" applyBorder="1" applyAlignment="1">
      <alignment horizontal="center"/>
    </xf>
    <xf numFmtId="49" fontId="16" fillId="0" borderId="127" xfId="0" applyNumberFormat="1" applyFont="1" applyBorder="1" applyAlignment="1">
      <alignment horizontal="center"/>
    </xf>
    <xf numFmtId="49" fontId="16" fillId="0" borderId="131" xfId="0" applyNumberFormat="1" applyFont="1" applyBorder="1" applyAlignment="1">
      <alignment horizontal="center"/>
    </xf>
    <xf numFmtId="49" fontId="16" fillId="0" borderId="132" xfId="0" applyNumberFormat="1" applyFont="1" applyBorder="1" applyAlignment="1">
      <alignment horizontal="center"/>
    </xf>
    <xf numFmtId="49" fontId="21" fillId="0" borderId="150" xfId="0" applyNumberFormat="1" applyFont="1" applyBorder="1" applyAlignment="1" applyProtection="1">
      <alignment horizontal="center"/>
      <protection locked="0"/>
    </xf>
    <xf numFmtId="49" fontId="21" fillId="0" borderId="0" xfId="0" applyNumberFormat="1" applyFont="1" applyAlignment="1" applyProtection="1">
      <alignment horizontal="center"/>
      <protection locked="0"/>
    </xf>
    <xf numFmtId="49" fontId="21" fillId="0" borderId="170" xfId="0" applyNumberFormat="1" applyFont="1" applyBorder="1" applyAlignment="1" applyProtection="1">
      <alignment horizontal="center"/>
      <protection locked="0"/>
    </xf>
    <xf numFmtId="49" fontId="21" fillId="0" borderId="127" xfId="0" applyNumberFormat="1" applyFont="1" applyBorder="1" applyAlignment="1" applyProtection="1">
      <alignment horizontal="center"/>
      <protection locked="0"/>
    </xf>
    <xf numFmtId="49" fontId="21" fillId="0" borderId="122" xfId="0" applyNumberFormat="1" applyFont="1" applyBorder="1" applyAlignment="1" applyProtection="1">
      <alignment horizontal="center"/>
      <protection locked="0"/>
    </xf>
    <xf numFmtId="49" fontId="21" fillId="0" borderId="128" xfId="0" applyNumberFormat="1" applyFont="1" applyBorder="1" applyAlignment="1" applyProtection="1">
      <alignment horizontal="center"/>
      <protection locked="0"/>
    </xf>
    <xf numFmtId="49" fontId="16" fillId="0" borderId="124" xfId="0" applyNumberFormat="1" applyFont="1" applyBorder="1" applyAlignment="1" applyProtection="1">
      <alignment horizontal="center"/>
      <protection locked="0"/>
    </xf>
    <xf numFmtId="49" fontId="16" fillId="0" borderId="125" xfId="0" applyNumberFormat="1" applyFont="1" applyBorder="1" applyAlignment="1" applyProtection="1">
      <alignment horizontal="center"/>
      <protection locked="0"/>
    </xf>
    <xf numFmtId="49" fontId="16" fillId="0" borderId="150" xfId="0" applyNumberFormat="1" applyFont="1" applyBorder="1" applyAlignment="1" applyProtection="1">
      <alignment horizontal="center"/>
      <protection locked="0"/>
    </xf>
    <xf numFmtId="49" fontId="16" fillId="0" borderId="0" xfId="0" applyNumberFormat="1" applyFont="1" applyAlignment="1" applyProtection="1">
      <alignment horizontal="center"/>
      <protection locked="0"/>
    </xf>
    <xf numFmtId="49" fontId="16" fillId="0" borderId="127" xfId="0" applyNumberFormat="1" applyFont="1" applyBorder="1" applyAlignment="1" applyProtection="1">
      <alignment horizontal="center"/>
      <protection locked="0"/>
    </xf>
    <xf numFmtId="49" fontId="16" fillId="0" borderId="122" xfId="0" applyNumberFormat="1" applyFont="1" applyBorder="1" applyAlignment="1" applyProtection="1">
      <alignment horizontal="center"/>
      <protection locked="0"/>
    </xf>
    <xf numFmtId="49" fontId="21" fillId="0" borderId="124" xfId="0" applyNumberFormat="1" applyFont="1" applyBorder="1" applyAlignment="1" applyProtection="1">
      <alignment horizontal="center"/>
      <protection locked="0"/>
    </xf>
    <xf numFmtId="49" fontId="21" fillId="0" borderId="125" xfId="0" applyNumberFormat="1" applyFont="1" applyBorder="1" applyAlignment="1" applyProtection="1">
      <alignment horizontal="center"/>
      <protection locked="0"/>
    </xf>
    <xf numFmtId="49" fontId="21" fillId="0" borderId="126" xfId="0" applyNumberFormat="1" applyFont="1" applyBorder="1" applyAlignment="1" applyProtection="1">
      <alignment horizontal="center"/>
      <protection locked="0"/>
    </xf>
    <xf numFmtId="0" fontId="22" fillId="0" borderId="125" xfId="0" applyFont="1" applyBorder="1" applyAlignment="1">
      <alignment horizontal="center"/>
    </xf>
    <xf numFmtId="0" fontId="22" fillId="0" borderId="162" xfId="0" applyFont="1" applyBorder="1" applyAlignment="1">
      <alignment horizontal="center"/>
    </xf>
    <xf numFmtId="0" fontId="22" fillId="0" borderId="124" xfId="0" applyFont="1" applyBorder="1" applyAlignment="1">
      <alignment horizontal="center"/>
    </xf>
    <xf numFmtId="0" fontId="22" fillId="0" borderId="126" xfId="0" applyFont="1" applyBorder="1" applyAlignment="1">
      <alignment horizontal="center"/>
    </xf>
    <xf numFmtId="0" fontId="29" fillId="0" borderId="124" xfId="0" applyFont="1" applyBorder="1" applyAlignment="1">
      <alignment horizontal="center" vertical="center"/>
    </xf>
    <xf numFmtId="0" fontId="29" fillId="0" borderId="125" xfId="0" applyFont="1" applyBorder="1" applyAlignment="1">
      <alignment horizontal="center" vertical="center"/>
    </xf>
    <xf numFmtId="0" fontId="29" fillId="0" borderId="126" xfId="0" applyFont="1" applyBorder="1" applyAlignment="1">
      <alignment horizontal="center" vertical="center"/>
    </xf>
    <xf numFmtId="0" fontId="29" fillId="0" borderId="127" xfId="0" applyFont="1" applyBorder="1" applyAlignment="1">
      <alignment horizontal="center" vertical="center"/>
    </xf>
    <xf numFmtId="0" fontId="29" fillId="0" borderId="122" xfId="0" applyFont="1" applyBorder="1" applyAlignment="1">
      <alignment horizontal="center" vertical="center"/>
    </xf>
    <xf numFmtId="0" fontId="29" fillId="0" borderId="128" xfId="0" applyFont="1" applyBorder="1" applyAlignment="1">
      <alignment horizontal="center" vertical="center"/>
    </xf>
    <xf numFmtId="0" fontId="29" fillId="0" borderId="124" xfId="0" applyFont="1" applyBorder="1" applyAlignment="1">
      <alignment horizontal="center" vertical="center" wrapText="1"/>
    </xf>
    <xf numFmtId="0" fontId="29" fillId="0" borderId="125"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150" xfId="0" applyFont="1" applyBorder="1" applyAlignment="1">
      <alignment horizontal="center" vertical="center" wrapText="1"/>
    </xf>
    <xf numFmtId="0" fontId="29" fillId="0" borderId="0" xfId="0" applyFont="1" applyAlignment="1">
      <alignment horizontal="center" vertical="center" wrapText="1"/>
    </xf>
    <xf numFmtId="0" fontId="29" fillId="0" borderId="170" xfId="0" applyFont="1" applyBorder="1" applyAlignment="1">
      <alignment horizontal="center" vertical="center" wrapText="1"/>
    </xf>
    <xf numFmtId="0" fontId="16" fillId="0" borderId="124" xfId="0" applyFont="1" applyBorder="1" applyAlignment="1">
      <alignment horizontal="center" vertical="center"/>
    </xf>
    <xf numFmtId="0" fontId="16" fillId="0" borderId="125" xfId="0" applyFont="1" applyBorder="1" applyAlignment="1">
      <alignment horizontal="center" vertical="center"/>
    </xf>
    <xf numFmtId="0" fontId="16" fillId="0" borderId="126" xfId="0" applyFont="1" applyBorder="1" applyAlignment="1">
      <alignment horizontal="center" vertical="center"/>
    </xf>
    <xf numFmtId="0" fontId="16" fillId="0" borderId="150" xfId="0" applyFont="1" applyBorder="1" applyAlignment="1">
      <alignment horizontal="center" vertical="center"/>
    </xf>
    <xf numFmtId="0" fontId="16" fillId="0" borderId="0" xfId="0" applyFont="1" applyAlignment="1">
      <alignment horizontal="center" vertical="center"/>
    </xf>
    <xf numFmtId="0" fontId="16" fillId="0" borderId="170" xfId="0" applyFont="1" applyBorder="1" applyAlignment="1">
      <alignment horizontal="center" vertical="center"/>
    </xf>
    <xf numFmtId="0" fontId="16" fillId="0" borderId="127" xfId="0" applyFont="1" applyBorder="1" applyAlignment="1">
      <alignment horizontal="center" vertical="center"/>
    </xf>
    <xf numFmtId="0" fontId="16" fillId="0" borderId="122" xfId="0" applyFont="1" applyBorder="1" applyAlignment="1">
      <alignment horizontal="center" vertical="center"/>
    </xf>
    <xf numFmtId="0" fontId="16" fillId="0" borderId="128" xfId="0" applyFont="1" applyBorder="1" applyAlignment="1">
      <alignment horizontal="center" vertical="center"/>
    </xf>
    <xf numFmtId="0" fontId="29" fillId="0" borderId="127"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28" xfId="0" applyFont="1" applyBorder="1" applyAlignment="1">
      <alignment horizontal="center" vertical="center" wrapText="1"/>
    </xf>
    <xf numFmtId="184" fontId="0" fillId="0" borderId="125" xfId="0" applyNumberFormat="1" applyBorder="1" applyAlignment="1">
      <alignment horizontal="right"/>
    </xf>
    <xf numFmtId="184" fontId="0" fillId="0" borderId="177" xfId="0" applyNumberFormat="1" applyBorder="1" applyAlignment="1">
      <alignment horizontal="right"/>
    </xf>
    <xf numFmtId="184" fontId="0" fillId="0" borderId="0" xfId="0" applyNumberFormat="1" applyAlignment="1">
      <alignment horizontal="right"/>
    </xf>
    <xf numFmtId="184" fontId="0" fillId="0" borderId="151" xfId="0" applyNumberFormat="1" applyBorder="1" applyAlignment="1">
      <alignment horizontal="right"/>
    </xf>
    <xf numFmtId="184" fontId="0" fillId="0" borderId="122" xfId="0" applyNumberFormat="1" applyBorder="1" applyAlignment="1">
      <alignment horizontal="right"/>
    </xf>
    <xf numFmtId="184" fontId="0" fillId="0" borderId="176" xfId="0" applyNumberFormat="1" applyBorder="1" applyAlignment="1">
      <alignment horizontal="right"/>
    </xf>
    <xf numFmtId="0" fontId="13" fillId="0" borderId="149" xfId="0" applyFont="1" applyBorder="1" applyAlignment="1">
      <alignment horizontal="center" vertical="center"/>
    </xf>
    <xf numFmtId="0" fontId="13" fillId="0" borderId="124" xfId="0" applyFont="1" applyBorder="1" applyAlignment="1">
      <alignment horizontal="center" vertical="center"/>
    </xf>
    <xf numFmtId="0" fontId="13" fillId="0" borderId="182" xfId="0" applyFont="1" applyBorder="1" applyAlignment="1">
      <alignment horizontal="center" vertical="center"/>
    </xf>
    <xf numFmtId="0" fontId="13" fillId="0" borderId="150" xfId="0" applyFont="1" applyBorder="1" applyAlignment="1">
      <alignment horizontal="center" vertical="center"/>
    </xf>
    <xf numFmtId="184" fontId="13" fillId="0" borderId="179" xfId="0" applyNumberFormat="1" applyFont="1" applyBorder="1" applyAlignment="1">
      <alignment horizontal="right"/>
    </xf>
    <xf numFmtId="184" fontId="13" fillId="0" borderId="180" xfId="0" applyNumberFormat="1" applyFont="1" applyBorder="1" applyAlignment="1">
      <alignment horizontal="right"/>
    </xf>
    <xf numFmtId="184" fontId="13" fillId="0" borderId="186" xfId="0" applyNumberFormat="1" applyFont="1" applyBorder="1" applyAlignment="1">
      <alignment horizontal="right"/>
    </xf>
    <xf numFmtId="184" fontId="13" fillId="0" borderId="187" xfId="0" applyNumberFormat="1" applyFont="1" applyBorder="1" applyAlignment="1">
      <alignment horizontal="right"/>
    </xf>
    <xf numFmtId="0" fontId="16" fillId="0" borderId="181" xfId="0" applyFont="1" applyBorder="1" applyAlignment="1">
      <alignment horizontal="center"/>
    </xf>
    <xf numFmtId="0" fontId="16" fillId="0" borderId="187" xfId="0" applyFont="1" applyBorder="1" applyAlignment="1">
      <alignment horizontal="center"/>
    </xf>
    <xf numFmtId="184" fontId="13" fillId="0" borderId="182" xfId="0" applyNumberFormat="1" applyFont="1" applyBorder="1" applyAlignment="1" applyProtection="1">
      <alignment horizontal="right"/>
      <protection locked="0"/>
    </xf>
    <xf numFmtId="184" fontId="13" fillId="0" borderId="120" xfId="0" applyNumberFormat="1" applyFont="1" applyBorder="1" applyAlignment="1" applyProtection="1">
      <alignment horizontal="right"/>
      <protection locked="0"/>
    </xf>
    <xf numFmtId="184" fontId="13" fillId="0" borderId="188" xfId="0" applyNumberFormat="1" applyFont="1" applyBorder="1" applyAlignment="1" applyProtection="1">
      <alignment horizontal="right"/>
      <protection locked="0"/>
    </xf>
    <xf numFmtId="184" fontId="13" fillId="0" borderId="189" xfId="0" applyNumberFormat="1" applyFont="1" applyBorder="1" applyAlignment="1" applyProtection="1">
      <alignment horizontal="right"/>
      <protection locked="0"/>
    </xf>
    <xf numFmtId="0" fontId="13" fillId="0" borderId="183" xfId="0" applyFont="1" applyBorder="1" applyAlignment="1" applyProtection="1">
      <alignment horizontal="center" wrapText="1"/>
      <protection locked="0"/>
    </xf>
    <xf numFmtId="0" fontId="13" fillId="0" borderId="190" xfId="0" applyFont="1" applyBorder="1" applyAlignment="1" applyProtection="1">
      <alignment horizontal="center"/>
      <protection locked="0"/>
    </xf>
    <xf numFmtId="0" fontId="13" fillId="0" borderId="188" xfId="0" applyFont="1" applyBorder="1" applyAlignment="1" applyProtection="1">
      <alignment horizontal="center"/>
      <protection locked="0"/>
    </xf>
    <xf numFmtId="0" fontId="13" fillId="0" borderId="189" xfId="0" applyFont="1" applyBorder="1" applyAlignment="1" applyProtection="1">
      <alignment horizontal="center"/>
      <protection locked="0"/>
    </xf>
    <xf numFmtId="0" fontId="16" fillId="0" borderId="184" xfId="0" applyFont="1" applyBorder="1" applyAlignment="1">
      <alignment horizontal="center"/>
    </xf>
    <xf numFmtId="0" fontId="16" fillId="0" borderId="185" xfId="0" applyFont="1" applyBorder="1" applyAlignment="1">
      <alignment horizontal="center"/>
    </xf>
    <xf numFmtId="0" fontId="16" fillId="0" borderId="191" xfId="0" applyFont="1" applyBorder="1" applyAlignment="1">
      <alignment horizontal="center"/>
    </xf>
    <xf numFmtId="0" fontId="16" fillId="0" borderId="180" xfId="0" applyFont="1" applyBorder="1" applyAlignment="1">
      <alignment horizontal="center"/>
    </xf>
    <xf numFmtId="0" fontId="16" fillId="0" borderId="192" xfId="0" applyFont="1" applyBorder="1" applyAlignment="1">
      <alignment horizontal="center"/>
    </xf>
    <xf numFmtId="38" fontId="0" fillId="0" borderId="0" xfId="1" applyFont="1" applyFill="1" applyBorder="1" applyAlignment="1" applyProtection="1">
      <alignment horizontal="right"/>
    </xf>
    <xf numFmtId="38" fontId="1" fillId="0" borderId="151" xfId="1" applyFont="1" applyFill="1" applyBorder="1" applyAlignment="1" applyProtection="1">
      <alignment horizontal="right"/>
    </xf>
    <xf numFmtId="38" fontId="1" fillId="0" borderId="193" xfId="1" applyFont="1" applyFill="1" applyBorder="1" applyAlignment="1" applyProtection="1">
      <alignment horizontal="right"/>
    </xf>
    <xf numFmtId="38" fontId="1" fillId="0" borderId="194" xfId="1" applyFont="1" applyFill="1" applyBorder="1" applyAlignment="1" applyProtection="1">
      <alignment horizontal="right"/>
    </xf>
    <xf numFmtId="0" fontId="12" fillId="0" borderId="117" xfId="0" applyFont="1" applyBorder="1" applyAlignment="1">
      <alignment horizontal="center" vertical="center"/>
    </xf>
    <xf numFmtId="0" fontId="12" fillId="0" borderId="118" xfId="0" applyFont="1" applyBorder="1" applyAlignment="1">
      <alignment horizontal="center" vertical="center"/>
    </xf>
    <xf numFmtId="0" fontId="12" fillId="0" borderId="140" xfId="0" applyFont="1" applyBorder="1" applyAlignment="1">
      <alignment horizontal="center" vertical="center"/>
    </xf>
    <xf numFmtId="0" fontId="12" fillId="0" borderId="120" xfId="0" applyFont="1" applyBorder="1" applyAlignment="1">
      <alignment horizontal="center" vertical="center"/>
    </xf>
    <xf numFmtId="0" fontId="12" fillId="0" borderId="151" xfId="0" applyFont="1" applyBorder="1" applyAlignment="1">
      <alignment horizontal="center" vertical="center"/>
    </xf>
    <xf numFmtId="0" fontId="12" fillId="0" borderId="129" xfId="0" applyFont="1" applyBorder="1" applyAlignment="1">
      <alignment horizontal="center" vertical="center"/>
    </xf>
    <xf numFmtId="0" fontId="12" fillId="0" borderId="123" xfId="0" applyFont="1" applyBorder="1" applyAlignment="1">
      <alignment horizontal="center" vertical="center"/>
    </xf>
    <xf numFmtId="0" fontId="12" fillId="0" borderId="158" xfId="0" applyFont="1" applyBorder="1" applyAlignment="1">
      <alignment horizontal="center" vertical="center"/>
    </xf>
    <xf numFmtId="184" fontId="0" fillId="0" borderId="161" xfId="0" applyNumberFormat="1" applyBorder="1" applyAlignment="1">
      <alignment horizontal="right"/>
    </xf>
    <xf numFmtId="184" fontId="0" fillId="0" borderId="162" xfId="0" applyNumberFormat="1" applyBorder="1" applyAlignment="1">
      <alignment horizontal="right"/>
    </xf>
    <xf numFmtId="184" fontId="0" fillId="0" borderId="165" xfId="0" applyNumberFormat="1" applyBorder="1" applyAlignment="1">
      <alignment horizontal="right"/>
    </xf>
    <xf numFmtId="184" fontId="0" fillId="0" borderId="170" xfId="0" applyNumberFormat="1" applyBorder="1" applyAlignment="1">
      <alignment horizontal="right"/>
    </xf>
    <xf numFmtId="184" fontId="0" fillId="0" borderId="166" xfId="0" applyNumberFormat="1" applyBorder="1" applyAlignment="1">
      <alignment horizontal="right"/>
    </xf>
    <xf numFmtId="184" fontId="0" fillId="0" borderId="132" xfId="0" applyNumberFormat="1" applyBorder="1" applyAlignment="1">
      <alignment horizontal="right"/>
    </xf>
    <xf numFmtId="0" fontId="13" fillId="0" borderId="171" xfId="0" applyFont="1" applyBorder="1" applyAlignment="1">
      <alignment horizontal="center"/>
    </xf>
    <xf numFmtId="0" fontId="13" fillId="0" borderId="162" xfId="0" applyFont="1" applyBorder="1" applyAlignment="1">
      <alignment horizontal="center"/>
    </xf>
    <xf numFmtId="0" fontId="13" fillId="0" borderId="150" xfId="0" applyFont="1" applyBorder="1" applyAlignment="1">
      <alignment horizontal="center"/>
    </xf>
    <xf numFmtId="0" fontId="13" fillId="0" borderId="167" xfId="0" applyFont="1" applyBorder="1" applyAlignment="1">
      <alignment horizontal="center"/>
    </xf>
    <xf numFmtId="0" fontId="13" fillId="0" borderId="178" xfId="0" applyFont="1" applyBorder="1" applyAlignment="1">
      <alignment horizontal="center"/>
    </xf>
    <xf numFmtId="184" fontId="0" fillId="0" borderId="117" xfId="0" applyNumberFormat="1" applyBorder="1" applyAlignment="1">
      <alignment horizontal="right"/>
    </xf>
    <xf numFmtId="184" fontId="0" fillId="0" borderId="120" xfId="0" applyNumberFormat="1" applyBorder="1" applyAlignment="1">
      <alignment horizontal="right"/>
    </xf>
    <xf numFmtId="184" fontId="0" fillId="0" borderId="129" xfId="0" applyNumberFormat="1" applyBorder="1" applyAlignment="1">
      <alignment horizontal="right"/>
    </xf>
    <xf numFmtId="0" fontId="13" fillId="0" borderId="131" xfId="0" applyFont="1" applyBorder="1" applyAlignment="1">
      <alignment horizontal="center"/>
    </xf>
    <xf numFmtId="0" fontId="13" fillId="0" borderId="132" xfId="0" applyFont="1" applyBorder="1" applyAlignment="1">
      <alignment horizontal="center"/>
    </xf>
    <xf numFmtId="0" fontId="16" fillId="0" borderId="171" xfId="0" applyFont="1" applyBorder="1" applyAlignment="1">
      <alignment horizontal="center"/>
    </xf>
    <xf numFmtId="0" fontId="16" fillId="0" borderId="118" xfId="0" applyFont="1" applyBorder="1" applyAlignment="1">
      <alignment horizontal="center"/>
    </xf>
    <xf numFmtId="0" fontId="16" fillId="0" borderId="162" xfId="0" applyFont="1" applyBorder="1" applyAlignment="1">
      <alignment horizontal="center"/>
    </xf>
    <xf numFmtId="0" fontId="16" fillId="0" borderId="150" xfId="0" applyFont="1" applyBorder="1" applyAlignment="1">
      <alignment horizontal="center"/>
    </xf>
    <xf numFmtId="0" fontId="16" fillId="0" borderId="170" xfId="0" applyFont="1" applyBorder="1" applyAlignment="1">
      <alignment horizontal="center"/>
    </xf>
    <xf numFmtId="0" fontId="16" fillId="0" borderId="131" xfId="0" applyFont="1" applyBorder="1" applyAlignment="1">
      <alignment horizontal="center"/>
    </xf>
    <xf numFmtId="0" fontId="16" fillId="0" borderId="122" xfId="0" applyFont="1" applyBorder="1" applyAlignment="1">
      <alignment horizontal="center"/>
    </xf>
    <xf numFmtId="0" fontId="16" fillId="0" borderId="132" xfId="0" applyFont="1" applyBorder="1" applyAlignment="1">
      <alignment horizontal="center"/>
    </xf>
    <xf numFmtId="185" fontId="13" fillId="0" borderId="164" xfId="0" applyNumberFormat="1" applyFont="1" applyBorder="1" applyAlignment="1">
      <alignment horizontal="center"/>
    </xf>
    <xf numFmtId="185" fontId="13" fillId="0" borderId="153" xfId="0" applyNumberFormat="1" applyFont="1" applyBorder="1" applyAlignment="1">
      <alignment horizontal="center"/>
    </xf>
    <xf numFmtId="0" fontId="16" fillId="0" borderId="163" xfId="0" applyFont="1" applyBorder="1" applyAlignment="1" applyProtection="1">
      <alignment horizontal="center" shrinkToFit="1"/>
      <protection locked="0"/>
    </xf>
    <xf numFmtId="0" fontId="16" fillId="0" borderId="139" xfId="0" applyFont="1" applyBorder="1" applyAlignment="1" applyProtection="1">
      <alignment horizontal="center" shrinkToFit="1"/>
      <protection locked="0"/>
    </xf>
    <xf numFmtId="184" fontId="0" fillId="0" borderId="118" xfId="0" applyNumberFormat="1" applyBorder="1" applyAlignment="1">
      <alignment horizontal="right"/>
    </xf>
    <xf numFmtId="184" fontId="0" fillId="0" borderId="140" xfId="0" applyNumberFormat="1" applyBorder="1" applyAlignment="1">
      <alignment horizontal="right"/>
    </xf>
    <xf numFmtId="184" fontId="0" fillId="0" borderId="167" xfId="0" applyNumberFormat="1" applyBorder="1" applyAlignment="1">
      <alignment horizontal="right"/>
    </xf>
    <xf numFmtId="0" fontId="13" fillId="0" borderId="139" xfId="0" applyFont="1" applyBorder="1" applyAlignment="1">
      <alignment horizontal="center"/>
    </xf>
    <xf numFmtId="183" fontId="0" fillId="0" borderId="161" xfId="0" applyNumberFormat="1" applyBorder="1" applyAlignment="1" applyProtection="1">
      <alignment horizontal="right"/>
      <protection locked="0"/>
    </xf>
    <xf numFmtId="0" fontId="0" fillId="0" borderId="118" xfId="0" applyBorder="1" applyAlignment="1" applyProtection="1">
      <alignment horizontal="right"/>
      <protection locked="0"/>
    </xf>
    <xf numFmtId="0" fontId="0" fillId="0" borderId="119" xfId="0" applyBorder="1" applyAlignment="1" applyProtection="1">
      <alignment horizontal="right"/>
      <protection locked="0"/>
    </xf>
    <xf numFmtId="0" fontId="0" fillId="0" borderId="166" xfId="0" applyBorder="1" applyAlignment="1" applyProtection="1">
      <alignment horizontal="right"/>
      <protection locked="0"/>
    </xf>
    <xf numFmtId="0" fontId="0" fillId="0" borderId="123" xfId="0" applyBorder="1" applyAlignment="1" applyProtection="1">
      <alignment horizontal="right"/>
      <protection locked="0"/>
    </xf>
    <xf numFmtId="0" fontId="0" fillId="0" borderId="130" xfId="0" applyBorder="1" applyAlignment="1" applyProtection="1">
      <alignment horizontal="right"/>
      <protection locked="0"/>
    </xf>
    <xf numFmtId="184" fontId="0" fillId="0" borderId="117" xfId="0" applyNumberFormat="1" applyBorder="1" applyProtection="1">
      <protection locked="0"/>
    </xf>
    <xf numFmtId="184" fontId="0" fillId="0" borderId="118" xfId="0" applyNumberFormat="1" applyBorder="1" applyProtection="1">
      <protection locked="0"/>
    </xf>
    <xf numFmtId="184" fontId="0" fillId="0" borderId="129" xfId="0" applyNumberFormat="1" applyBorder="1" applyProtection="1">
      <protection locked="0"/>
    </xf>
    <xf numFmtId="184" fontId="0" fillId="0" borderId="123" xfId="0" applyNumberFormat="1" applyBorder="1" applyProtection="1">
      <protection locked="0"/>
    </xf>
    <xf numFmtId="184" fontId="0" fillId="0" borderId="158" xfId="0" applyNumberFormat="1" applyBorder="1" applyAlignment="1">
      <alignment horizontal="right"/>
    </xf>
    <xf numFmtId="49" fontId="16" fillId="0" borderId="117" xfId="0" applyNumberFormat="1" applyFont="1" applyBorder="1" applyAlignment="1">
      <alignment horizontal="center" vertical="center"/>
    </xf>
    <xf numFmtId="49" fontId="16" fillId="0" borderId="118" xfId="0" applyNumberFormat="1" applyFont="1" applyBorder="1" applyAlignment="1">
      <alignment horizontal="center" vertical="center"/>
    </xf>
    <xf numFmtId="49" fontId="16" fillId="0" borderId="119" xfId="0" applyNumberFormat="1" applyFont="1" applyBorder="1" applyAlignment="1">
      <alignment horizontal="center" vertical="center"/>
    </xf>
    <xf numFmtId="49" fontId="16" fillId="0" borderId="120"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121" xfId="0" applyNumberFormat="1" applyFont="1" applyBorder="1" applyAlignment="1">
      <alignment horizontal="center" vertical="center"/>
    </xf>
    <xf numFmtId="0" fontId="16" fillId="0" borderId="117" xfId="0" applyFont="1" applyBorder="1" applyAlignment="1">
      <alignment horizontal="left" vertical="center" wrapText="1"/>
    </xf>
    <xf numFmtId="0" fontId="16" fillId="0" borderId="118" xfId="0" applyFont="1" applyBorder="1" applyAlignment="1">
      <alignment horizontal="left" vertical="center" wrapText="1"/>
    </xf>
    <xf numFmtId="0" fontId="16" fillId="0" borderId="119" xfId="0" applyFont="1" applyBorder="1" applyAlignment="1">
      <alignment horizontal="left" vertical="center" wrapText="1"/>
    </xf>
    <xf numFmtId="0" fontId="16" fillId="0" borderId="120" xfId="0" applyFont="1" applyBorder="1" applyAlignment="1">
      <alignment horizontal="left" vertical="center" wrapText="1"/>
    </xf>
    <xf numFmtId="0" fontId="16" fillId="0" borderId="121" xfId="0" applyFont="1" applyBorder="1" applyAlignment="1">
      <alignment horizontal="left" vertical="center" wrapText="1"/>
    </xf>
    <xf numFmtId="184" fontId="0" fillId="0" borderId="120" xfId="0" applyNumberFormat="1" applyBorder="1" applyProtection="1">
      <protection locked="0"/>
    </xf>
    <xf numFmtId="184" fontId="0" fillId="0" borderId="0" xfId="0" applyNumberFormat="1" applyProtection="1">
      <protection locked="0"/>
    </xf>
    <xf numFmtId="58" fontId="16" fillId="0" borderId="0" xfId="0" applyNumberFormat="1" applyFont="1" applyAlignment="1">
      <alignment horizontal="left" vertical="top"/>
    </xf>
    <xf numFmtId="0" fontId="16" fillId="0" borderId="0" xfId="0" applyFont="1" applyAlignment="1">
      <alignment horizontal="left" vertical="top"/>
    </xf>
    <xf numFmtId="0" fontId="13" fillId="0" borderId="160" xfId="0" applyFont="1" applyBorder="1" applyAlignment="1" applyProtection="1">
      <alignment horizontal="center"/>
      <protection locked="0"/>
    </xf>
    <xf numFmtId="184" fontId="0" fillId="0" borderId="171" xfId="0" applyNumberFormat="1" applyBorder="1" applyProtection="1">
      <protection locked="0"/>
    </xf>
    <xf numFmtId="184" fontId="0" fillId="0" borderId="162" xfId="0" applyNumberFormat="1" applyBorder="1" applyProtection="1">
      <protection locked="0"/>
    </xf>
    <xf numFmtId="184" fontId="0" fillId="0" borderId="127" xfId="0" applyNumberFormat="1" applyBorder="1" applyProtection="1">
      <protection locked="0"/>
    </xf>
    <xf numFmtId="184" fontId="0" fillId="0" borderId="122" xfId="0" applyNumberFormat="1" applyBorder="1" applyProtection="1">
      <protection locked="0"/>
    </xf>
    <xf numFmtId="184" fontId="0" fillId="0" borderId="128" xfId="0" applyNumberFormat="1" applyBorder="1" applyProtection="1">
      <protection locked="0"/>
    </xf>
    <xf numFmtId="185" fontId="13" fillId="0" borderId="163" xfId="0" applyNumberFormat="1" applyFont="1" applyBorder="1" applyAlignment="1" applyProtection="1">
      <alignment horizontal="center"/>
      <protection locked="0"/>
    </xf>
    <xf numFmtId="185" fontId="13" fillId="0" borderId="139" xfId="0" applyNumberFormat="1" applyFont="1" applyBorder="1" applyAlignment="1" applyProtection="1">
      <alignment horizontal="center"/>
      <protection locked="0"/>
    </xf>
    <xf numFmtId="185" fontId="13" fillId="0" borderId="119" xfId="0" applyNumberFormat="1" applyFont="1" applyBorder="1" applyAlignment="1" applyProtection="1">
      <alignment horizontal="center"/>
      <protection locked="0"/>
    </xf>
    <xf numFmtId="185" fontId="13" fillId="0" borderId="149" xfId="0" applyNumberFormat="1" applyFont="1" applyBorder="1" applyAlignment="1" applyProtection="1">
      <alignment horizontal="center"/>
      <protection locked="0"/>
    </xf>
    <xf numFmtId="58" fontId="29" fillId="0" borderId="0" xfId="0" applyNumberFormat="1" applyFont="1" applyAlignment="1">
      <alignment horizontal="left"/>
    </xf>
    <xf numFmtId="0" fontId="29" fillId="0" borderId="0" xfId="0" applyFont="1" applyAlignment="1">
      <alignment horizontal="left"/>
    </xf>
    <xf numFmtId="185" fontId="13" fillId="0" borderId="174" xfId="0" applyNumberFormat="1" applyFont="1" applyBorder="1" applyAlignment="1" applyProtection="1">
      <alignment horizontal="center"/>
      <protection locked="0"/>
    </xf>
    <xf numFmtId="185" fontId="13" fillId="0" borderId="175" xfId="0" applyNumberFormat="1" applyFont="1" applyBorder="1" applyAlignment="1" applyProtection="1">
      <alignment horizontal="center"/>
      <protection locked="0"/>
    </xf>
    <xf numFmtId="185" fontId="13" fillId="0" borderId="173" xfId="0" applyNumberFormat="1" applyFont="1" applyBorder="1" applyAlignment="1" applyProtection="1">
      <alignment horizontal="center"/>
      <protection locked="0"/>
    </xf>
    <xf numFmtId="185" fontId="13" fillId="0" borderId="164" xfId="0" applyNumberFormat="1" applyFont="1" applyBorder="1" applyAlignment="1" applyProtection="1">
      <alignment horizontal="center"/>
      <protection locked="0"/>
    </xf>
    <xf numFmtId="185" fontId="13" fillId="0" borderId="153" xfId="0" applyNumberFormat="1" applyFont="1" applyBorder="1" applyAlignment="1" applyProtection="1">
      <alignment horizontal="center"/>
      <protection locked="0"/>
    </xf>
    <xf numFmtId="58" fontId="16" fillId="0" borderId="0" xfId="0" applyNumberFormat="1" applyFont="1" applyAlignment="1">
      <alignment horizontal="right" vertical="top"/>
    </xf>
    <xf numFmtId="0" fontId="16" fillId="0" borderId="0" xfId="0" applyFont="1" applyAlignment="1">
      <alignment horizontal="right" vertical="top"/>
    </xf>
    <xf numFmtId="184" fontId="0" fillId="0" borderId="131" xfId="0" applyNumberFormat="1" applyBorder="1" applyProtection="1">
      <protection locked="0"/>
    </xf>
    <xf numFmtId="184" fontId="0" fillId="0" borderId="132" xfId="0" applyNumberFormat="1" applyBorder="1" applyProtection="1">
      <protection locked="0"/>
    </xf>
    <xf numFmtId="0" fontId="16" fillId="0" borderId="165" xfId="0" applyFont="1" applyBorder="1" applyAlignment="1">
      <alignment horizontal="left"/>
    </xf>
    <xf numFmtId="0" fontId="16" fillId="0" borderId="0" xfId="0" applyFont="1" applyAlignment="1">
      <alignment horizontal="left"/>
    </xf>
    <xf numFmtId="0" fontId="16" fillId="0" borderId="165" xfId="0" applyFont="1" applyBorder="1" applyAlignment="1">
      <alignment horizontal="left" wrapText="1"/>
    </xf>
    <xf numFmtId="0" fontId="16" fillId="0" borderId="0" xfId="0" applyFont="1" applyAlignment="1">
      <alignment horizontal="left" wrapText="1"/>
    </xf>
    <xf numFmtId="183" fontId="0" fillId="0" borderId="118" xfId="0" applyNumberFormat="1" applyBorder="1" applyAlignment="1" applyProtection="1">
      <alignment horizontal="right"/>
      <protection locked="0"/>
    </xf>
    <xf numFmtId="183" fontId="0" fillId="0" borderId="119" xfId="0" applyNumberFormat="1" applyBorder="1" applyAlignment="1" applyProtection="1">
      <alignment horizontal="right"/>
      <protection locked="0"/>
    </xf>
    <xf numFmtId="183" fontId="0" fillId="0" borderId="166" xfId="0" applyNumberFormat="1" applyBorder="1" applyAlignment="1" applyProtection="1">
      <alignment horizontal="right"/>
      <protection locked="0"/>
    </xf>
    <xf numFmtId="183" fontId="0" fillId="0" borderId="123" xfId="0" applyNumberFormat="1" applyBorder="1" applyAlignment="1" applyProtection="1">
      <alignment horizontal="right"/>
      <protection locked="0"/>
    </xf>
    <xf numFmtId="183" fontId="0" fillId="0" borderId="130" xfId="0" applyNumberFormat="1" applyBorder="1" applyAlignment="1" applyProtection="1">
      <alignment horizontal="right"/>
      <protection locked="0"/>
    </xf>
    <xf numFmtId="185" fontId="13" fillId="0" borderId="163" xfId="0" applyNumberFormat="1" applyFont="1" applyBorder="1" applyAlignment="1">
      <alignment horizontal="center"/>
    </xf>
    <xf numFmtId="0" fontId="16" fillId="0" borderId="117" xfId="0" applyFont="1" applyBorder="1" applyAlignment="1" applyProtection="1">
      <alignment horizontal="center" shrinkToFit="1"/>
      <protection locked="0"/>
    </xf>
    <xf numFmtId="0" fontId="16" fillId="0" borderId="118" xfId="0" applyFont="1" applyBorder="1" applyAlignment="1" applyProtection="1">
      <alignment horizontal="center" shrinkToFit="1"/>
      <protection locked="0"/>
    </xf>
    <xf numFmtId="0" fontId="16" fillId="0" borderId="119" xfId="0" applyFont="1" applyBorder="1" applyAlignment="1" applyProtection="1">
      <alignment horizontal="center" shrinkToFit="1"/>
      <protection locked="0"/>
    </xf>
    <xf numFmtId="0" fontId="16" fillId="0" borderId="129" xfId="0" applyFont="1" applyBorder="1" applyAlignment="1" applyProtection="1">
      <alignment horizontal="center" shrinkToFit="1"/>
      <protection locked="0"/>
    </xf>
    <xf numFmtId="0" fontId="16" fillId="0" borderId="123" xfId="0" applyFont="1" applyBorder="1" applyAlignment="1" applyProtection="1">
      <alignment horizontal="center" shrinkToFit="1"/>
      <protection locked="0"/>
    </xf>
    <xf numFmtId="0" fontId="16" fillId="0" borderId="130" xfId="0" applyFont="1" applyBorder="1" applyAlignment="1" applyProtection="1">
      <alignment horizontal="center" shrinkToFit="1"/>
      <protection locked="0"/>
    </xf>
    <xf numFmtId="0" fontId="16" fillId="0" borderId="165" xfId="0" applyFont="1" applyBorder="1" applyAlignment="1">
      <alignment horizontal="right" vertical="top"/>
    </xf>
    <xf numFmtId="58" fontId="16" fillId="0" borderId="165" xfId="0" applyNumberFormat="1" applyFont="1" applyBorder="1" applyAlignment="1">
      <alignment horizontal="right" vertical="top"/>
    </xf>
    <xf numFmtId="0" fontId="22" fillId="0" borderId="117" xfId="0" applyFont="1" applyBorder="1" applyAlignment="1">
      <alignment horizontal="left" vertical="center" wrapText="1"/>
    </xf>
    <xf numFmtId="0" fontId="22" fillId="0" borderId="118" xfId="0" applyFont="1" applyBorder="1" applyAlignment="1">
      <alignment horizontal="left" vertical="center" wrapText="1"/>
    </xf>
    <xf numFmtId="0" fontId="22" fillId="0" borderId="119" xfId="0" applyFont="1" applyBorder="1" applyAlignment="1">
      <alignment horizontal="left" vertical="center" wrapText="1"/>
    </xf>
    <xf numFmtId="0" fontId="22" fillId="0" borderId="120" xfId="0" applyFont="1" applyBorder="1" applyAlignment="1">
      <alignment horizontal="left" vertical="center" wrapText="1"/>
    </xf>
    <xf numFmtId="0" fontId="22" fillId="0" borderId="0" xfId="0" applyFont="1" applyAlignment="1">
      <alignment horizontal="left" vertical="center" wrapText="1"/>
    </xf>
    <xf numFmtId="0" fontId="22" fillId="0" borderId="121" xfId="0" applyFont="1" applyBorder="1" applyAlignment="1">
      <alignment horizontal="left" vertical="center" wrapText="1"/>
    </xf>
    <xf numFmtId="0" fontId="22" fillId="0" borderId="129" xfId="0" applyFont="1" applyBorder="1" applyAlignment="1">
      <alignment horizontal="left" vertical="center" wrapText="1"/>
    </xf>
    <xf numFmtId="0" fontId="22" fillId="0" borderId="123" xfId="0" applyFont="1" applyBorder="1" applyAlignment="1">
      <alignment horizontal="left" vertical="center" wrapText="1"/>
    </xf>
    <xf numFmtId="0" fontId="22" fillId="0" borderId="130" xfId="0" applyFont="1" applyBorder="1" applyAlignment="1">
      <alignment horizontal="left" vertical="center" wrapText="1"/>
    </xf>
    <xf numFmtId="0" fontId="16" fillId="0" borderId="15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184" fontId="0" fillId="0" borderId="124" xfId="0" applyNumberFormat="1" applyBorder="1" applyProtection="1">
      <protection locked="0"/>
    </xf>
    <xf numFmtId="184" fontId="0" fillId="0" borderId="125" xfId="0" applyNumberFormat="1" applyBorder="1" applyProtection="1">
      <protection locked="0"/>
    </xf>
    <xf numFmtId="184" fontId="0" fillId="0" borderId="126" xfId="0" applyNumberFormat="1" applyBorder="1" applyProtection="1">
      <protection locked="0"/>
    </xf>
    <xf numFmtId="185" fontId="13" fillId="0" borderId="118" xfId="0" applyNumberFormat="1" applyFont="1" applyBorder="1" applyAlignment="1">
      <alignment horizontal="center"/>
    </xf>
    <xf numFmtId="185" fontId="13" fillId="0" borderId="119" xfId="0" applyNumberFormat="1" applyFont="1" applyBorder="1" applyAlignment="1">
      <alignment horizontal="center"/>
    </xf>
    <xf numFmtId="185" fontId="13" fillId="0" borderId="123" xfId="0" applyNumberFormat="1" applyFont="1" applyBorder="1" applyAlignment="1">
      <alignment horizontal="center"/>
    </xf>
    <xf numFmtId="185" fontId="13" fillId="0" borderId="130" xfId="0" applyNumberFormat="1" applyFont="1" applyBorder="1" applyAlignment="1">
      <alignment horizontal="center"/>
    </xf>
    <xf numFmtId="49" fontId="16" fillId="0" borderId="129" xfId="0" applyNumberFormat="1" applyFont="1" applyBorder="1" applyAlignment="1">
      <alignment horizontal="center" vertical="center"/>
    </xf>
    <xf numFmtId="49" fontId="16" fillId="0" borderId="123" xfId="0" applyNumberFormat="1" applyFont="1" applyBorder="1" applyAlignment="1">
      <alignment horizontal="center" vertical="center"/>
    </xf>
    <xf numFmtId="49" fontId="16" fillId="0" borderId="130" xfId="0" applyNumberFormat="1" applyFont="1" applyBorder="1" applyAlignment="1">
      <alignment horizontal="center" vertical="center"/>
    </xf>
    <xf numFmtId="0" fontId="16" fillId="0" borderId="129" xfId="0" applyFont="1" applyBorder="1" applyAlignment="1">
      <alignment horizontal="left" vertical="center" wrapText="1"/>
    </xf>
    <xf numFmtId="0" fontId="16" fillId="0" borderId="123" xfId="0" applyFont="1" applyBorder="1" applyAlignment="1">
      <alignment horizontal="left" vertical="center" wrapText="1"/>
    </xf>
    <xf numFmtId="0" fontId="16" fillId="0" borderId="130" xfId="0" applyFont="1" applyBorder="1" applyAlignment="1">
      <alignment horizontal="left" vertical="center" wrapText="1"/>
    </xf>
    <xf numFmtId="0" fontId="16" fillId="0" borderId="117" xfId="0" applyFont="1" applyBorder="1" applyAlignment="1">
      <alignment horizontal="left" vertical="center"/>
    </xf>
    <xf numFmtId="0" fontId="16" fillId="0" borderId="118" xfId="0" applyFont="1" applyBorder="1" applyAlignment="1">
      <alignment horizontal="left" vertical="center"/>
    </xf>
    <xf numFmtId="0" fontId="16" fillId="0" borderId="119" xfId="0" applyFont="1" applyBorder="1" applyAlignment="1">
      <alignment horizontal="left" vertical="center"/>
    </xf>
    <xf numFmtId="0" fontId="16" fillId="0" borderId="120" xfId="0" applyFont="1" applyBorder="1" applyAlignment="1">
      <alignment horizontal="left" vertical="center"/>
    </xf>
    <xf numFmtId="0" fontId="16" fillId="0" borderId="0" xfId="0" applyFont="1" applyAlignment="1">
      <alignment horizontal="left" vertical="center"/>
    </xf>
    <xf numFmtId="0" fontId="16" fillId="0" borderId="121" xfId="0" applyFont="1" applyBorder="1" applyAlignment="1">
      <alignment horizontal="left" vertical="center"/>
    </xf>
    <xf numFmtId="0" fontId="16" fillId="0" borderId="129" xfId="0" applyFont="1" applyBorder="1" applyAlignment="1">
      <alignment horizontal="left" vertical="center"/>
    </xf>
    <xf numFmtId="0" fontId="16" fillId="0" borderId="123" xfId="0" applyFont="1" applyBorder="1" applyAlignment="1">
      <alignment horizontal="left" vertical="center"/>
    </xf>
    <xf numFmtId="0" fontId="16" fillId="0" borderId="130" xfId="0" applyFont="1" applyBorder="1" applyAlignment="1">
      <alignment horizontal="left" vertical="center"/>
    </xf>
    <xf numFmtId="0" fontId="21" fillId="0" borderId="124" xfId="0" applyFont="1" applyBorder="1" applyAlignment="1">
      <alignment horizontal="center" shrinkToFit="1"/>
    </xf>
    <xf numFmtId="0" fontId="21" fillId="0" borderId="125" xfId="0" applyFont="1" applyBorder="1" applyAlignment="1">
      <alignment horizontal="center" shrinkToFit="1"/>
    </xf>
    <xf numFmtId="0" fontId="21" fillId="0" borderId="126" xfId="0" applyFont="1" applyBorder="1" applyAlignment="1">
      <alignment horizontal="center" shrinkToFit="1"/>
    </xf>
    <xf numFmtId="0" fontId="21" fillId="0" borderId="150" xfId="0" applyFont="1" applyBorder="1" applyAlignment="1">
      <alignment horizontal="center" shrinkToFit="1"/>
    </xf>
    <xf numFmtId="0" fontId="21" fillId="0" borderId="0" xfId="0" applyFont="1" applyAlignment="1">
      <alignment horizontal="center" shrinkToFit="1"/>
    </xf>
    <xf numFmtId="0" fontId="21" fillId="0" borderId="170" xfId="0" applyFont="1" applyBorder="1" applyAlignment="1">
      <alignment horizontal="center" shrinkToFit="1"/>
    </xf>
    <xf numFmtId="0" fontId="21" fillId="0" borderId="127" xfId="0" applyFont="1" applyBorder="1" applyAlignment="1">
      <alignment horizontal="center" shrinkToFit="1"/>
    </xf>
    <xf numFmtId="0" fontId="21" fillId="0" borderId="122" xfId="0" applyFont="1" applyBorder="1" applyAlignment="1">
      <alignment horizontal="center" shrinkToFit="1"/>
    </xf>
    <xf numFmtId="0" fontId="21" fillId="0" borderId="128" xfId="0" applyFont="1" applyBorder="1" applyAlignment="1">
      <alignment horizontal="center" shrinkToFit="1"/>
    </xf>
    <xf numFmtId="0" fontId="16" fillId="0" borderId="0" xfId="0" applyFont="1" applyAlignment="1">
      <alignment horizontal="center" shrinkToFit="1"/>
    </xf>
    <xf numFmtId="0" fontId="21" fillId="0" borderId="124" xfId="0" applyFont="1" applyBorder="1" applyAlignment="1" applyProtection="1">
      <alignment horizontal="center" vertical="center"/>
      <protection locked="0"/>
    </xf>
    <xf numFmtId="0" fontId="21" fillId="0" borderId="125" xfId="0" applyFont="1" applyBorder="1" applyAlignment="1" applyProtection="1">
      <alignment horizontal="center" vertical="center"/>
      <protection locked="0"/>
    </xf>
    <xf numFmtId="0" fontId="21" fillId="0" borderId="126" xfId="0" applyFont="1" applyBorder="1" applyAlignment="1" applyProtection="1">
      <alignment horizontal="center" vertical="center"/>
      <protection locked="0"/>
    </xf>
    <xf numFmtId="0" fontId="21" fillId="0" borderId="150"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70" xfId="0" applyFont="1" applyBorder="1" applyAlignment="1" applyProtection="1">
      <alignment horizontal="center" vertical="center"/>
      <protection locked="0"/>
    </xf>
    <xf numFmtId="0" fontId="21" fillId="0" borderId="127" xfId="0" applyFont="1" applyBorder="1" applyAlignment="1" applyProtection="1">
      <alignment horizontal="center" vertical="center"/>
      <protection locked="0"/>
    </xf>
    <xf numFmtId="0" fontId="21" fillId="0" borderId="122" xfId="0" applyFont="1" applyBorder="1" applyAlignment="1" applyProtection="1">
      <alignment horizontal="center" vertical="center"/>
      <protection locked="0"/>
    </xf>
    <xf numFmtId="0" fontId="21" fillId="0" borderId="128" xfId="0" applyFont="1" applyBorder="1" applyAlignment="1" applyProtection="1">
      <alignment horizontal="center" vertical="center"/>
      <protection locked="0"/>
    </xf>
    <xf numFmtId="0" fontId="16" fillId="0" borderId="170" xfId="0" applyFont="1" applyBorder="1" applyAlignment="1">
      <alignment horizontal="left"/>
    </xf>
    <xf numFmtId="184" fontId="0" fillId="0" borderId="170" xfId="0" applyNumberFormat="1" applyBorder="1" applyProtection="1">
      <protection locked="0"/>
    </xf>
    <xf numFmtId="0" fontId="16" fillId="0" borderId="160" xfId="0" applyFont="1" applyBorder="1" applyAlignment="1" applyProtection="1">
      <alignment horizontal="center" shrinkToFit="1"/>
      <protection locked="0"/>
    </xf>
    <xf numFmtId="0" fontId="16" fillId="0" borderId="148" xfId="0" applyFont="1" applyBorder="1" applyAlignment="1">
      <alignment horizontal="left" vertical="center"/>
    </xf>
    <xf numFmtId="0" fontId="16" fillId="0" borderId="125" xfId="0" applyFont="1" applyBorder="1" applyAlignment="1">
      <alignment horizontal="left" vertical="center"/>
    </xf>
    <xf numFmtId="0" fontId="16" fillId="0" borderId="165" xfId="0" applyFont="1" applyBorder="1" applyAlignment="1">
      <alignment horizontal="left" vertical="center"/>
    </xf>
    <xf numFmtId="0" fontId="16" fillId="0" borderId="0" xfId="0" applyFont="1" applyAlignment="1">
      <alignment horizontal="center" vertical="center" shrinkToFit="1"/>
    </xf>
    <xf numFmtId="0" fontId="21" fillId="0" borderId="124" xfId="0" applyFont="1" applyBorder="1" applyAlignment="1">
      <alignment horizontal="center" vertical="center"/>
    </xf>
    <xf numFmtId="0" fontId="21" fillId="0" borderId="125" xfId="0" applyFont="1" applyBorder="1" applyAlignment="1">
      <alignment horizontal="center" vertical="center"/>
    </xf>
    <xf numFmtId="0" fontId="21" fillId="0" borderId="126" xfId="0" applyFont="1" applyBorder="1" applyAlignment="1">
      <alignment horizontal="center" vertical="center"/>
    </xf>
    <xf numFmtId="0" fontId="21" fillId="0" borderId="127" xfId="0" applyFont="1" applyBorder="1" applyAlignment="1">
      <alignment horizontal="center" vertical="center"/>
    </xf>
    <xf numFmtId="0" fontId="21" fillId="0" borderId="122" xfId="0" applyFont="1" applyBorder="1" applyAlignment="1">
      <alignment horizontal="center" vertical="center"/>
    </xf>
    <xf numFmtId="0" fontId="21" fillId="0" borderId="128" xfId="0" applyFont="1" applyBorder="1" applyAlignment="1">
      <alignment horizontal="center" vertical="center"/>
    </xf>
    <xf numFmtId="0" fontId="16" fillId="0" borderId="0" xfId="0" applyFont="1" applyAlignment="1">
      <alignment horizontal="right"/>
    </xf>
    <xf numFmtId="0" fontId="16" fillId="0" borderId="169" xfId="0" applyFont="1" applyBorder="1" applyAlignment="1">
      <alignment horizontal="right"/>
    </xf>
    <xf numFmtId="0" fontId="16" fillId="0" borderId="117" xfId="0" applyFont="1" applyBorder="1" applyAlignment="1">
      <alignment horizontal="center" vertical="center" textRotation="255"/>
    </xf>
    <xf numFmtId="0" fontId="16" fillId="0" borderId="118" xfId="0" applyFont="1" applyBorder="1" applyAlignment="1">
      <alignment horizontal="center" vertical="center" textRotation="255"/>
    </xf>
    <xf numFmtId="0" fontId="16" fillId="0" borderId="119" xfId="0" applyFont="1" applyBorder="1" applyAlignment="1">
      <alignment horizontal="center" vertical="center" textRotation="255"/>
    </xf>
    <xf numFmtId="0" fontId="16" fillId="0" borderId="120"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121" xfId="0" applyFont="1" applyBorder="1" applyAlignment="1">
      <alignment horizontal="center" vertical="center" textRotation="255"/>
    </xf>
    <xf numFmtId="0" fontId="13" fillId="0" borderId="144" xfId="0" applyFont="1" applyBorder="1" applyAlignment="1">
      <alignment horizontal="center" vertical="center" wrapText="1"/>
    </xf>
    <xf numFmtId="0" fontId="13" fillId="0" borderId="145" xfId="0" applyFont="1" applyBorder="1" applyAlignment="1">
      <alignment horizontal="center" vertical="center"/>
    </xf>
    <xf numFmtId="0" fontId="13" fillId="0" borderId="146" xfId="0" applyFont="1" applyBorder="1" applyAlignment="1">
      <alignment horizontal="center" vertical="center"/>
    </xf>
    <xf numFmtId="0" fontId="13" fillId="0" borderId="0" xfId="0" applyFont="1" applyAlignment="1">
      <alignment horizontal="center" vertical="center"/>
    </xf>
    <xf numFmtId="0" fontId="13" fillId="0" borderId="121" xfId="0" applyFont="1" applyBorder="1" applyAlignment="1">
      <alignment horizontal="center" vertical="center"/>
    </xf>
    <xf numFmtId="0" fontId="13" fillId="0" borderId="131" xfId="0" applyFont="1" applyBorder="1" applyAlignment="1">
      <alignment horizontal="center" vertical="center"/>
    </xf>
    <xf numFmtId="0" fontId="13" fillId="0" borderId="122" xfId="0" applyFont="1" applyBorder="1" applyAlignment="1">
      <alignment horizontal="center" vertical="center"/>
    </xf>
    <xf numFmtId="0" fontId="13" fillId="0" borderId="128" xfId="0" applyFont="1" applyBorder="1" applyAlignment="1">
      <alignment horizontal="center" vertical="center"/>
    </xf>
    <xf numFmtId="0" fontId="16" fillId="0" borderId="142" xfId="0" applyFont="1" applyBorder="1" applyAlignment="1">
      <alignment horizontal="center"/>
    </xf>
    <xf numFmtId="0" fontId="16" fillId="0" borderId="149" xfId="0" applyFont="1" applyBorder="1" applyAlignment="1">
      <alignment horizontal="center"/>
    </xf>
    <xf numFmtId="0" fontId="13" fillId="0" borderId="142" xfId="0" applyFont="1" applyBorder="1" applyAlignment="1">
      <alignment horizontal="center" vertical="center"/>
    </xf>
    <xf numFmtId="0" fontId="13" fillId="0" borderId="147" xfId="0" applyFont="1" applyBorder="1" applyAlignment="1">
      <alignment horizontal="center" vertical="center"/>
    </xf>
    <xf numFmtId="0" fontId="13" fillId="0" borderId="139" xfId="0" applyFont="1" applyBorder="1" applyAlignment="1">
      <alignment horizontal="center" vertical="center"/>
    </xf>
    <xf numFmtId="0" fontId="13" fillId="0" borderId="154" xfId="0" applyFont="1" applyBorder="1" applyAlignment="1">
      <alignment horizontal="center" vertical="center"/>
    </xf>
    <xf numFmtId="0" fontId="16" fillId="0" borderId="148" xfId="0" applyFont="1" applyBorder="1" applyAlignment="1">
      <alignment horizontal="left" vertical="center" wrapText="1"/>
    </xf>
    <xf numFmtId="0" fontId="16" fillId="0" borderId="125" xfId="0" applyFont="1" applyBorder="1" applyAlignment="1">
      <alignment horizontal="left" vertical="center" wrapText="1"/>
    </xf>
    <xf numFmtId="0" fontId="16" fillId="0" borderId="155" xfId="0" applyFont="1" applyBorder="1" applyAlignment="1">
      <alignment horizontal="left" vertical="center" wrapText="1"/>
    </xf>
    <xf numFmtId="0" fontId="16" fillId="0" borderId="157" xfId="0" applyFont="1" applyBorder="1" applyAlignment="1">
      <alignment horizontal="left" vertical="center" wrapText="1"/>
    </xf>
    <xf numFmtId="0" fontId="16" fillId="0" borderId="122" xfId="0" applyFont="1" applyBorder="1" applyAlignment="1">
      <alignment horizontal="left" vertical="center" wrapText="1"/>
    </xf>
    <xf numFmtId="0" fontId="16" fillId="0" borderId="125" xfId="0" applyFont="1" applyBorder="1" applyAlignment="1">
      <alignment horizontal="center" vertical="center" wrapText="1"/>
    </xf>
    <xf numFmtId="0" fontId="16" fillId="0" borderId="0" xfId="0" applyFont="1" applyAlignment="1">
      <alignment horizontal="center" vertical="center" wrapText="1"/>
    </xf>
    <xf numFmtId="0" fontId="16" fillId="0" borderId="122" xfId="0" applyFont="1" applyBorder="1" applyAlignment="1">
      <alignment horizontal="center" vertical="center" wrapText="1"/>
    </xf>
    <xf numFmtId="0" fontId="16" fillId="0" borderId="125" xfId="0" applyFont="1" applyBorder="1" applyAlignment="1">
      <alignment horizontal="center" vertical="center" shrinkToFit="1"/>
    </xf>
    <xf numFmtId="0" fontId="16" fillId="0" borderId="126" xfId="0" applyFont="1" applyBorder="1" applyAlignment="1">
      <alignment horizontal="center" vertical="center" shrinkToFit="1"/>
    </xf>
    <xf numFmtId="0" fontId="16" fillId="0" borderId="156" xfId="0" applyFont="1" applyBorder="1" applyAlignment="1">
      <alignment horizontal="center" vertical="top"/>
    </xf>
    <xf numFmtId="0" fontId="16" fillId="0" borderId="139" xfId="0" applyFont="1" applyBorder="1" applyAlignment="1">
      <alignment horizontal="center" vertical="top"/>
    </xf>
    <xf numFmtId="0" fontId="16" fillId="0" borderId="159" xfId="0" applyFont="1" applyBorder="1" applyAlignment="1">
      <alignment horizontal="left" vertical="center"/>
    </xf>
    <xf numFmtId="0" fontId="29" fillId="0" borderId="139" xfId="0" applyFont="1" applyBorder="1" applyAlignment="1">
      <alignment horizontal="center" wrapText="1"/>
    </xf>
    <xf numFmtId="0" fontId="29" fillId="0" borderId="149" xfId="0" applyFont="1" applyBorder="1" applyAlignment="1">
      <alignment horizontal="center" wrapText="1"/>
    </xf>
    <xf numFmtId="0" fontId="13" fillId="0" borderId="139"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40"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0" xfId="0" applyFont="1" applyAlignment="1">
      <alignment horizontal="center" vertical="center" wrapText="1"/>
    </xf>
    <xf numFmtId="0" fontId="22" fillId="0" borderId="151"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158" xfId="0" applyFont="1" applyBorder="1" applyAlignment="1">
      <alignment horizontal="center" vertical="center" wrapText="1"/>
    </xf>
    <xf numFmtId="0" fontId="13" fillId="0" borderId="141" xfId="0" applyFont="1" applyBorder="1" applyAlignment="1">
      <alignment horizontal="center" vertical="center"/>
    </xf>
    <xf numFmtId="0" fontId="13" fillId="0" borderId="152" xfId="0" applyFont="1" applyBorder="1" applyAlignment="1">
      <alignment horizontal="center" vertical="center"/>
    </xf>
    <xf numFmtId="0" fontId="16" fillId="0" borderId="142" xfId="0" applyFont="1" applyBorder="1" applyAlignment="1">
      <alignment horizontal="center" wrapText="1"/>
    </xf>
    <xf numFmtId="0" fontId="16" fillId="0" borderId="149" xfId="0" applyFont="1" applyBorder="1" applyAlignment="1">
      <alignment horizontal="center" wrapText="1"/>
    </xf>
    <xf numFmtId="0" fontId="13" fillId="0" borderId="143" xfId="0" applyFont="1" applyBorder="1" applyAlignment="1">
      <alignment horizontal="center" vertical="center"/>
    </xf>
    <xf numFmtId="0" fontId="13" fillId="0" borderId="153" xfId="0" applyFont="1" applyBorder="1" applyAlignment="1">
      <alignment horizontal="center" vertical="center"/>
    </xf>
    <xf numFmtId="0" fontId="29" fillId="0" borderId="156" xfId="0" applyFont="1" applyBorder="1" applyAlignment="1">
      <alignment horizontal="center" vertical="top" wrapText="1"/>
    </xf>
    <xf numFmtId="0" fontId="29" fillId="0" borderId="139" xfId="0" applyFont="1" applyBorder="1" applyAlignment="1">
      <alignment horizontal="center" vertical="top" wrapText="1"/>
    </xf>
    <xf numFmtId="0" fontId="13" fillId="0" borderId="156" xfId="0" applyFont="1" applyBorder="1" applyAlignment="1">
      <alignment horizontal="center" vertical="top" wrapText="1"/>
    </xf>
    <xf numFmtId="0" fontId="13" fillId="0" borderId="139" xfId="0" applyFont="1" applyBorder="1" applyAlignment="1">
      <alignment horizontal="center" vertical="top" wrapText="1"/>
    </xf>
    <xf numFmtId="0" fontId="21" fillId="0" borderId="118" xfId="0" applyFont="1" applyBorder="1" applyAlignment="1" applyProtection="1">
      <alignment horizontal="left"/>
      <protection locked="0"/>
    </xf>
    <xf numFmtId="0" fontId="13" fillId="0" borderId="0" xfId="0" applyFont="1" applyAlignment="1">
      <alignment horizontal="right"/>
    </xf>
    <xf numFmtId="0" fontId="23" fillId="0" borderId="0" xfId="0" applyFont="1" applyAlignment="1" applyProtection="1">
      <alignment horizontal="left"/>
      <protection locked="0"/>
    </xf>
    <xf numFmtId="0" fontId="27" fillId="0" borderId="118" xfId="0" applyFont="1" applyBorder="1" applyAlignment="1" applyProtection="1">
      <alignment horizontal="center" vertical="center"/>
      <protection locked="0"/>
    </xf>
    <xf numFmtId="0" fontId="27" fillId="0" borderId="119"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21" xfId="0" applyFont="1" applyBorder="1" applyAlignment="1" applyProtection="1">
      <alignment horizontal="center" vertical="center"/>
      <protection locked="0"/>
    </xf>
    <xf numFmtId="0" fontId="27" fillId="0" borderId="123" xfId="0" applyFont="1" applyBorder="1" applyAlignment="1" applyProtection="1">
      <alignment horizontal="center" vertical="center"/>
      <protection locked="0"/>
    </xf>
    <xf numFmtId="0" fontId="27" fillId="0" borderId="130" xfId="0" applyFont="1" applyBorder="1" applyAlignment="1" applyProtection="1">
      <alignment horizontal="center" vertical="center"/>
      <protection locked="0"/>
    </xf>
    <xf numFmtId="0" fontId="27" fillId="0" borderId="117" xfId="0" applyFont="1" applyBorder="1" applyAlignment="1" applyProtection="1">
      <alignment horizontal="center" vertical="center"/>
      <protection locked="0"/>
    </xf>
    <xf numFmtId="0" fontId="27" fillId="0" borderId="133" xfId="0" applyFont="1" applyBorder="1" applyAlignment="1" applyProtection="1">
      <alignment horizontal="center" vertical="center"/>
      <protection locked="0"/>
    </xf>
    <xf numFmtId="0" fontId="27" fillId="0" borderId="120" xfId="0" applyFont="1" applyBorder="1" applyAlignment="1" applyProtection="1">
      <alignment horizontal="center" vertical="center"/>
      <protection locked="0"/>
    </xf>
    <xf numFmtId="0" fontId="27" fillId="0" borderId="135" xfId="0" applyFont="1" applyBorder="1" applyAlignment="1" applyProtection="1">
      <alignment horizontal="center" vertical="center"/>
      <protection locked="0"/>
    </xf>
    <xf numFmtId="0" fontId="27" fillId="0" borderId="129" xfId="0" applyFont="1" applyBorder="1" applyAlignment="1" applyProtection="1">
      <alignment horizontal="center" vertical="center"/>
      <protection locked="0"/>
    </xf>
    <xf numFmtId="0" fontId="27" fillId="0" borderId="137" xfId="0" applyFont="1" applyBorder="1" applyAlignment="1" applyProtection="1">
      <alignment horizontal="center" vertical="center"/>
      <protection locked="0"/>
    </xf>
    <xf numFmtId="0" fontId="13" fillId="0" borderId="120" xfId="0" applyFont="1" applyBorder="1" applyAlignment="1">
      <alignment horizontal="center" vertical="center"/>
    </xf>
    <xf numFmtId="0" fontId="23" fillId="0" borderId="0" xfId="0" applyFont="1" applyAlignment="1" applyProtection="1">
      <alignment horizontal="left" vertical="center"/>
      <protection locked="0"/>
    </xf>
    <xf numFmtId="0" fontId="13" fillId="0" borderId="0" xfId="0" applyFont="1" applyAlignment="1">
      <alignment horizontal="left" vertical="center"/>
    </xf>
    <xf numFmtId="0" fontId="13" fillId="0" borderId="121" xfId="0" applyFont="1" applyBorder="1" applyAlignment="1">
      <alignment horizontal="left" vertical="center"/>
    </xf>
    <xf numFmtId="0" fontId="16" fillId="0" borderId="118" xfId="0" applyFont="1" applyBorder="1" applyAlignment="1">
      <alignment horizontal="right" vertical="center"/>
    </xf>
    <xf numFmtId="0" fontId="16" fillId="0" borderId="0" xfId="0" applyFont="1" applyAlignment="1">
      <alignment horizontal="right" vertical="center"/>
    </xf>
    <xf numFmtId="0" fontId="27" fillId="0" borderId="134" xfId="0" applyFont="1" applyBorder="1" applyAlignment="1" applyProtection="1">
      <alignment horizontal="center" vertical="center"/>
      <protection locked="0"/>
    </xf>
    <xf numFmtId="0" fontId="27" fillId="0" borderId="136" xfId="0" applyFont="1" applyBorder="1" applyAlignment="1" applyProtection="1">
      <alignment horizontal="center" vertical="center"/>
      <protection locked="0"/>
    </xf>
    <xf numFmtId="0" fontId="27" fillId="0" borderId="138" xfId="0" applyFont="1" applyBorder="1" applyAlignment="1" applyProtection="1">
      <alignment horizontal="center" vertical="center"/>
      <protection locked="0"/>
    </xf>
    <xf numFmtId="0" fontId="22" fillId="0" borderId="117" xfId="0" applyFont="1" applyBorder="1" applyAlignment="1">
      <alignment horizontal="center" vertical="center" shrinkToFit="1"/>
    </xf>
    <xf numFmtId="0" fontId="22" fillId="0" borderId="118" xfId="0" applyFont="1" applyBorder="1" applyAlignment="1">
      <alignment horizontal="center" vertical="center" shrinkToFit="1"/>
    </xf>
    <xf numFmtId="0" fontId="22" fillId="0" borderId="119" xfId="0" applyFont="1" applyBorder="1" applyAlignment="1">
      <alignment horizontal="center" vertical="center" shrinkToFit="1"/>
    </xf>
    <xf numFmtId="0" fontId="22" fillId="0" borderId="129" xfId="0" applyFont="1" applyBorder="1" applyAlignment="1">
      <alignment horizontal="center" vertical="center" shrinkToFit="1"/>
    </xf>
    <xf numFmtId="0" fontId="22" fillId="0" borderId="123" xfId="0" applyFont="1" applyBorder="1" applyAlignment="1">
      <alignment horizontal="center" vertical="center" shrinkToFit="1"/>
    </xf>
    <xf numFmtId="0" fontId="22" fillId="0" borderId="130" xfId="0" applyFont="1" applyBorder="1" applyAlignment="1">
      <alignment horizontal="center" vertical="center" shrinkToFit="1"/>
    </xf>
    <xf numFmtId="0" fontId="16" fillId="0" borderId="117" xfId="0" applyFont="1" applyBorder="1" applyAlignment="1">
      <alignment horizontal="center"/>
    </xf>
    <xf numFmtId="0" fontId="16" fillId="0" borderId="119" xfId="0" applyFont="1" applyBorder="1" applyAlignment="1">
      <alignment horizontal="center"/>
    </xf>
    <xf numFmtId="0" fontId="27" fillId="0" borderId="0" xfId="0" applyFont="1" applyAlignment="1" applyProtection="1">
      <alignment horizontal="left" vertical="center"/>
      <protection locked="0"/>
    </xf>
    <xf numFmtId="0" fontId="27" fillId="0" borderId="121" xfId="0" applyFont="1" applyBorder="1" applyAlignment="1" applyProtection="1">
      <alignment horizontal="left" vertical="center"/>
      <protection locked="0"/>
    </xf>
    <xf numFmtId="49" fontId="23" fillId="0" borderId="118" xfId="0" applyNumberFormat="1" applyFont="1" applyBorder="1" applyAlignment="1">
      <alignment horizontal="center" vertical="center"/>
    </xf>
    <xf numFmtId="49" fontId="23" fillId="0" borderId="119"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121" xfId="0" applyNumberFormat="1" applyFont="1" applyBorder="1" applyAlignment="1">
      <alignment horizontal="center" vertical="center"/>
    </xf>
    <xf numFmtId="0" fontId="24" fillId="0" borderId="120"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wrapText="1"/>
    </xf>
    <xf numFmtId="0" fontId="21" fillId="0" borderId="0" xfId="0" applyFont="1" applyAlignment="1">
      <alignment horizontal="center" vertical="center"/>
    </xf>
    <xf numFmtId="49" fontId="23" fillId="0" borderId="0" xfId="0" applyNumberFormat="1" applyFont="1" applyAlignment="1" applyProtection="1">
      <alignment horizontal="left"/>
      <protection locked="0"/>
    </xf>
    <xf numFmtId="49" fontId="23" fillId="0" borderId="121" xfId="0" applyNumberFormat="1" applyFont="1" applyBorder="1" applyAlignment="1" applyProtection="1">
      <alignment horizontal="left"/>
      <protection locked="0"/>
    </xf>
    <xf numFmtId="0" fontId="22" fillId="0" borderId="0" xfId="0" applyFont="1" applyAlignment="1">
      <alignment horizontal="center"/>
    </xf>
    <xf numFmtId="0" fontId="13" fillId="0" borderId="117" xfId="0" applyFont="1" applyBorder="1" applyAlignment="1">
      <alignment horizontal="left" vertical="top"/>
    </xf>
    <xf numFmtId="0" fontId="13" fillId="0" borderId="118" xfId="0" applyFont="1" applyBorder="1" applyAlignment="1">
      <alignment horizontal="left" vertical="top"/>
    </xf>
    <xf numFmtId="0" fontId="13" fillId="0" borderId="120" xfId="0" applyFont="1" applyBorder="1" applyAlignment="1">
      <alignment horizontal="left" vertical="top"/>
    </xf>
    <xf numFmtId="0" fontId="13" fillId="0" borderId="0" xfId="0" applyFont="1" applyAlignment="1">
      <alignment horizontal="left" vertical="top"/>
    </xf>
    <xf numFmtId="0" fontId="13" fillId="0" borderId="118" xfId="0" applyFont="1" applyBorder="1" applyAlignment="1">
      <alignment horizontal="center" vertical="center"/>
    </xf>
    <xf numFmtId="49" fontId="23" fillId="0" borderId="118" xfId="0" applyNumberFormat="1" applyFont="1" applyBorder="1" applyAlignment="1" applyProtection="1">
      <alignment horizontal="center" vertical="center"/>
      <protection locked="0"/>
    </xf>
    <xf numFmtId="49" fontId="23" fillId="0" borderId="0" xfId="0" applyNumberFormat="1" applyFont="1" applyAlignment="1" applyProtection="1">
      <alignment horizontal="center" vertical="center"/>
      <protection locked="0"/>
    </xf>
    <xf numFmtId="49" fontId="13" fillId="0" borderId="118" xfId="0" applyNumberFormat="1" applyFont="1" applyBorder="1" applyAlignment="1">
      <alignment horizontal="center" vertical="center"/>
    </xf>
    <xf numFmtId="49" fontId="13" fillId="0" borderId="0" xfId="0" applyNumberFormat="1" applyFont="1" applyAlignment="1">
      <alignment horizontal="center" vertical="center"/>
    </xf>
    <xf numFmtId="0" fontId="16" fillId="0" borderId="165" xfId="0" applyFont="1" applyBorder="1" applyAlignment="1">
      <alignment horizontal="center" vertical="center" shrinkToFit="1"/>
    </xf>
    <xf numFmtId="0" fontId="16" fillId="0" borderId="170" xfId="0" applyFont="1" applyBorder="1" applyAlignment="1">
      <alignment horizontal="center"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zoomScale="80" zoomScaleNormal="80" zoomScaleSheetLayoutView="80" workbookViewId="0">
      <selection activeCell="J22" sqref="J22:N23"/>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8" hidden="1" customWidth="1"/>
    <col min="56" max="57" width="3.6640625" style="19"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227" t="s">
        <v>0</v>
      </c>
      <c r="BG2" s="228"/>
      <c r="BH2" s="228"/>
      <c r="BI2" s="228"/>
      <c r="BJ2" s="229"/>
    </row>
    <row r="3" spans="1:77" ht="9" customHeight="1" x14ac:dyDescent="0.2">
      <c r="U3" s="4"/>
      <c r="V3" s="4"/>
      <c r="W3" s="4"/>
      <c r="X3" s="4"/>
      <c r="Y3" s="4"/>
      <c r="Z3" s="5"/>
      <c r="AA3" s="5"/>
      <c r="AB3" s="10"/>
      <c r="AC3" s="10"/>
      <c r="AD3" s="10"/>
      <c r="AE3" s="10"/>
      <c r="AF3" s="10"/>
      <c r="AG3" s="10"/>
      <c r="AH3" s="10"/>
      <c r="AI3" s="10"/>
      <c r="AJ3" s="10"/>
      <c r="AK3" s="10"/>
      <c r="AL3" s="10"/>
      <c r="AM3" s="10"/>
      <c r="AN3" s="10"/>
      <c r="AO3" s="10"/>
      <c r="AP3" s="10"/>
      <c r="AQ3" s="10"/>
      <c r="AR3" s="10"/>
      <c r="AS3" s="10"/>
      <c r="BF3" s="68"/>
      <c r="BG3" s="19"/>
      <c r="BH3" s="19"/>
      <c r="BI3" s="19"/>
      <c r="BJ3" s="34"/>
    </row>
    <row r="4" spans="1:77" ht="17.25" customHeight="1" x14ac:dyDescent="0.2">
      <c r="B4" s="2" t="s">
        <v>1</v>
      </c>
      <c r="U4" s="6" t="s">
        <v>2</v>
      </c>
      <c r="V4" s="4"/>
      <c r="W4" s="4"/>
      <c r="X4" s="4"/>
      <c r="Y4" s="4"/>
      <c r="BF4" s="68"/>
      <c r="BG4" s="19" t="s">
        <v>3</v>
      </c>
      <c r="BH4" s="19"/>
      <c r="BI4" s="19"/>
      <c r="BJ4" s="34"/>
    </row>
    <row r="5" spans="1:77" ht="13.2" customHeight="1" x14ac:dyDescent="0.2">
      <c r="M5" s="7"/>
      <c r="N5" s="230" t="s">
        <v>4</v>
      </c>
      <c r="O5" s="230"/>
      <c r="P5" s="230"/>
      <c r="Q5" s="230"/>
      <c r="R5" s="230"/>
      <c r="S5" s="230"/>
      <c r="T5" s="230"/>
      <c r="U5" s="230"/>
      <c r="V5" s="230"/>
      <c r="W5" s="230"/>
      <c r="X5" s="230"/>
      <c r="Y5" s="230"/>
      <c r="Z5" s="230"/>
      <c r="AA5" s="230"/>
      <c r="AB5" s="230"/>
      <c r="AC5" s="230"/>
      <c r="AD5" s="230"/>
      <c r="AE5" s="230"/>
      <c r="AF5" s="7"/>
      <c r="AL5" s="69"/>
      <c r="AM5" s="218" t="s">
        <v>5</v>
      </c>
      <c r="AN5" s="219"/>
      <c r="AO5" s="219"/>
      <c r="AP5" s="220"/>
      <c r="BF5" s="68"/>
      <c r="BG5" s="19" t="s">
        <v>6</v>
      </c>
      <c r="BH5" s="19"/>
      <c r="BI5" s="19"/>
      <c r="BJ5" s="34"/>
    </row>
    <row r="6" spans="1:77" ht="13.2" customHeight="1" x14ac:dyDescent="0.2">
      <c r="M6" s="137"/>
      <c r="N6" s="231"/>
      <c r="O6" s="231"/>
      <c r="P6" s="231"/>
      <c r="Q6" s="231"/>
      <c r="R6" s="231"/>
      <c r="S6" s="231"/>
      <c r="T6" s="231"/>
      <c r="U6" s="231"/>
      <c r="V6" s="231"/>
      <c r="W6" s="231"/>
      <c r="X6" s="231"/>
      <c r="Y6" s="231"/>
      <c r="Z6" s="231"/>
      <c r="AA6" s="231"/>
      <c r="AB6" s="231"/>
      <c r="AC6" s="231"/>
      <c r="AD6" s="231"/>
      <c r="AE6" s="231"/>
      <c r="AF6" s="137"/>
      <c r="AL6" s="69"/>
      <c r="AM6" s="221"/>
      <c r="AN6" s="222"/>
      <c r="AO6" s="222"/>
      <c r="AP6" s="223"/>
      <c r="BF6" s="68"/>
      <c r="BG6" s="19" t="s">
        <v>7</v>
      </c>
      <c r="BH6" s="19"/>
      <c r="BI6" s="19"/>
      <c r="BJ6" s="34"/>
    </row>
    <row r="7" spans="1:77" ht="12.75" customHeight="1" x14ac:dyDescent="0.2">
      <c r="AL7" s="49"/>
      <c r="AM7" s="49"/>
      <c r="BF7" s="68"/>
      <c r="BG7" s="19" t="s">
        <v>8</v>
      </c>
      <c r="BH7" s="19"/>
      <c r="BI7" s="19"/>
      <c r="BJ7" s="34"/>
    </row>
    <row r="8" spans="1:77" ht="6" customHeight="1" x14ac:dyDescent="0.2">
      <c r="BF8" s="68"/>
      <c r="BG8" s="19" t="s">
        <v>6</v>
      </c>
      <c r="BH8" s="19"/>
      <c r="BI8" s="19"/>
      <c r="BJ8" s="34"/>
    </row>
    <row r="9" spans="1:77" ht="12" customHeight="1" x14ac:dyDescent="0.2">
      <c r="B9" s="263" t="s">
        <v>9</v>
      </c>
      <c r="C9" s="264"/>
      <c r="D9" s="264"/>
      <c r="E9" s="264"/>
      <c r="F9" s="264"/>
      <c r="G9" s="264"/>
      <c r="H9" s="264"/>
      <c r="I9" s="265"/>
      <c r="J9" s="268" t="s">
        <v>10</v>
      </c>
      <c r="K9" s="268"/>
      <c r="L9" s="127" t="s">
        <v>11</v>
      </c>
      <c r="M9" s="268" t="s">
        <v>12</v>
      </c>
      <c r="N9" s="268"/>
      <c r="O9" s="269" t="s">
        <v>13</v>
      </c>
      <c r="P9" s="268"/>
      <c r="Q9" s="268"/>
      <c r="R9" s="268"/>
      <c r="S9" s="268"/>
      <c r="T9" s="268"/>
      <c r="U9" s="268" t="s">
        <v>14</v>
      </c>
      <c r="V9" s="268"/>
      <c r="W9" s="268"/>
      <c r="AL9" s="270"/>
      <c r="AM9" s="212"/>
      <c r="AN9" s="209" t="s">
        <v>15</v>
      </c>
      <c r="AO9" s="209"/>
      <c r="AP9" s="212"/>
      <c r="AQ9" s="212"/>
      <c r="AR9" s="209" t="s">
        <v>16</v>
      </c>
      <c r="AS9" s="215"/>
      <c r="BD9" s="33"/>
      <c r="BF9" s="68"/>
      <c r="BG9" s="19" t="s">
        <v>17</v>
      </c>
      <c r="BH9" s="19"/>
      <c r="BI9" s="19"/>
      <c r="BJ9" s="34"/>
    </row>
    <row r="10" spans="1:77" ht="13.95" customHeight="1" x14ac:dyDescent="0.2">
      <c r="B10" s="264"/>
      <c r="C10" s="264"/>
      <c r="D10" s="264"/>
      <c r="E10" s="264"/>
      <c r="F10" s="264"/>
      <c r="G10" s="264"/>
      <c r="H10" s="264"/>
      <c r="I10" s="265"/>
      <c r="J10" s="335"/>
      <c r="K10" s="337"/>
      <c r="L10" s="335"/>
      <c r="M10" s="353"/>
      <c r="N10" s="355"/>
      <c r="O10" s="335"/>
      <c r="P10" s="333"/>
      <c r="Q10" s="333"/>
      <c r="R10" s="333"/>
      <c r="S10" s="333"/>
      <c r="T10" s="355"/>
      <c r="U10" s="335"/>
      <c r="V10" s="333"/>
      <c r="W10" s="313"/>
      <c r="AL10" s="271"/>
      <c r="AM10" s="213"/>
      <c r="AN10" s="210"/>
      <c r="AO10" s="210"/>
      <c r="AP10" s="213"/>
      <c r="AQ10" s="213"/>
      <c r="AR10" s="210"/>
      <c r="AS10" s="216"/>
      <c r="BF10" s="68"/>
      <c r="BG10" s="19" t="s">
        <v>18</v>
      </c>
      <c r="BH10" s="19"/>
      <c r="BI10" s="19"/>
      <c r="BJ10" s="34"/>
    </row>
    <row r="11" spans="1:77" ht="9" customHeight="1" x14ac:dyDescent="0.2">
      <c r="B11" s="264"/>
      <c r="C11" s="264"/>
      <c r="D11" s="264"/>
      <c r="E11" s="264"/>
      <c r="F11" s="264"/>
      <c r="G11" s="264"/>
      <c r="H11" s="264"/>
      <c r="I11" s="265"/>
      <c r="J11" s="336"/>
      <c r="K11" s="338"/>
      <c r="L11" s="336"/>
      <c r="M11" s="354"/>
      <c r="N11" s="356"/>
      <c r="O11" s="336"/>
      <c r="P11" s="334"/>
      <c r="Q11" s="334"/>
      <c r="R11" s="334"/>
      <c r="S11" s="334"/>
      <c r="T11" s="356"/>
      <c r="U11" s="336"/>
      <c r="V11" s="334"/>
      <c r="W11" s="314"/>
      <c r="AL11" s="272"/>
      <c r="AM11" s="214"/>
      <c r="AN11" s="211"/>
      <c r="AO11" s="211"/>
      <c r="AP11" s="214"/>
      <c r="AQ11" s="214"/>
      <c r="AR11" s="211"/>
      <c r="AS11" s="217"/>
      <c r="BF11" s="68"/>
      <c r="BG11" s="19" t="s">
        <v>6</v>
      </c>
      <c r="BH11" s="19"/>
      <c r="BI11" s="19"/>
      <c r="BJ11" s="34"/>
    </row>
    <row r="12" spans="1:77" ht="6" customHeight="1" thickBot="1" x14ac:dyDescent="0.25">
      <c r="B12" s="266"/>
      <c r="C12" s="266"/>
      <c r="D12" s="266"/>
      <c r="E12" s="266"/>
      <c r="F12" s="266"/>
      <c r="G12" s="266"/>
      <c r="H12" s="266"/>
      <c r="I12" s="267"/>
      <c r="J12" s="336"/>
      <c r="K12" s="338"/>
      <c r="L12" s="336"/>
      <c r="M12" s="354"/>
      <c r="N12" s="356"/>
      <c r="O12" s="336"/>
      <c r="P12" s="334"/>
      <c r="Q12" s="334"/>
      <c r="R12" s="334"/>
      <c r="S12" s="334"/>
      <c r="T12" s="356"/>
      <c r="U12" s="336"/>
      <c r="V12" s="334"/>
      <c r="W12" s="314"/>
      <c r="BF12" s="68"/>
      <c r="BG12" s="19" t="s">
        <v>19</v>
      </c>
      <c r="BH12" s="19"/>
      <c r="BI12" s="19"/>
      <c r="BJ12" s="34"/>
    </row>
    <row r="13" spans="1:77" s="3" customFormat="1" ht="15" customHeight="1" thickBot="1" x14ac:dyDescent="0.25">
      <c r="A13" s="1"/>
      <c r="B13" s="315" t="s">
        <v>20</v>
      </c>
      <c r="C13" s="316"/>
      <c r="D13" s="316"/>
      <c r="E13" s="316"/>
      <c r="F13" s="316"/>
      <c r="G13" s="316"/>
      <c r="H13" s="316"/>
      <c r="I13" s="317"/>
      <c r="J13" s="315" t="s">
        <v>21</v>
      </c>
      <c r="K13" s="316"/>
      <c r="L13" s="316"/>
      <c r="M13" s="316"/>
      <c r="N13" s="324"/>
      <c r="O13" s="327" t="s">
        <v>22</v>
      </c>
      <c r="P13" s="316"/>
      <c r="Q13" s="316"/>
      <c r="R13" s="316"/>
      <c r="S13" s="316"/>
      <c r="T13" s="316"/>
      <c r="U13" s="317"/>
      <c r="V13" s="51" t="s">
        <v>23</v>
      </c>
      <c r="W13" s="52"/>
      <c r="X13" s="52"/>
      <c r="Y13" s="330" t="s">
        <v>24</v>
      </c>
      <c r="Z13" s="330"/>
      <c r="AA13" s="330"/>
      <c r="AB13" s="330"/>
      <c r="AC13" s="330"/>
      <c r="AD13" s="330"/>
      <c r="AE13" s="330"/>
      <c r="AF13" s="330"/>
      <c r="AG13" s="330"/>
      <c r="AH13" s="330"/>
      <c r="AI13" s="52"/>
      <c r="AJ13" s="52"/>
      <c r="AK13" s="53"/>
      <c r="AL13" s="54" t="s">
        <v>25</v>
      </c>
      <c r="AM13" s="55"/>
      <c r="AN13" s="331" t="s">
        <v>26</v>
      </c>
      <c r="AO13" s="331"/>
      <c r="AP13" s="331"/>
      <c r="AQ13" s="331"/>
      <c r="AR13" s="331"/>
      <c r="AS13" s="332"/>
      <c r="AX13" s="8"/>
      <c r="AY13" s="8"/>
      <c r="AZ13" s="8"/>
      <c r="BA13" s="8"/>
      <c r="BB13" s="8"/>
      <c r="BC13" s="8"/>
      <c r="BD13" s="273" t="s">
        <v>27</v>
      </c>
      <c r="BE13" s="274"/>
      <c r="BF13" s="70"/>
      <c r="BG13" s="19" t="s">
        <v>28</v>
      </c>
      <c r="BH13" s="47"/>
      <c r="BI13" s="47"/>
      <c r="BJ13" s="35"/>
    </row>
    <row r="14" spans="1:77" s="3" customFormat="1" ht="13.95" customHeight="1" thickBot="1" x14ac:dyDescent="0.25">
      <c r="A14" s="1"/>
      <c r="B14" s="318"/>
      <c r="C14" s="319"/>
      <c r="D14" s="319"/>
      <c r="E14" s="319"/>
      <c r="F14" s="319"/>
      <c r="G14" s="319"/>
      <c r="H14" s="319"/>
      <c r="I14" s="320"/>
      <c r="J14" s="318"/>
      <c r="K14" s="319"/>
      <c r="L14" s="319"/>
      <c r="M14" s="319"/>
      <c r="N14" s="325"/>
      <c r="O14" s="328"/>
      <c r="P14" s="319"/>
      <c r="Q14" s="319"/>
      <c r="R14" s="319"/>
      <c r="S14" s="319"/>
      <c r="T14" s="319"/>
      <c r="U14" s="320"/>
      <c r="V14" s="277" t="s">
        <v>29</v>
      </c>
      <c r="W14" s="278"/>
      <c r="X14" s="278"/>
      <c r="Y14" s="279"/>
      <c r="Z14" s="283" t="s">
        <v>30</v>
      </c>
      <c r="AA14" s="284"/>
      <c r="AB14" s="284"/>
      <c r="AC14" s="285"/>
      <c r="AD14" s="289" t="s">
        <v>31</v>
      </c>
      <c r="AE14" s="290"/>
      <c r="AF14" s="290"/>
      <c r="AG14" s="291"/>
      <c r="AH14" s="295" t="s">
        <v>32</v>
      </c>
      <c r="AI14" s="296"/>
      <c r="AJ14" s="296"/>
      <c r="AK14" s="297"/>
      <c r="AL14" s="301" t="s">
        <v>33</v>
      </c>
      <c r="AM14" s="302"/>
      <c r="AN14" s="305" t="s">
        <v>34</v>
      </c>
      <c r="AO14" s="306"/>
      <c r="AP14" s="306"/>
      <c r="AQ14" s="306"/>
      <c r="AR14" s="307"/>
      <c r="AS14" s="308"/>
      <c r="AX14" s="8"/>
      <c r="AY14" s="71" t="s">
        <v>35</v>
      </c>
      <c r="AZ14" s="71" t="s">
        <v>35</v>
      </c>
      <c r="BA14" s="71" t="s">
        <v>36</v>
      </c>
      <c r="BB14" s="309" t="s">
        <v>37</v>
      </c>
      <c r="BC14" s="310"/>
      <c r="BD14" s="275"/>
      <c r="BE14" s="276"/>
      <c r="BF14" s="48"/>
      <c r="BG14" s="138"/>
      <c r="BH14" s="138"/>
      <c r="BI14" s="36" t="s">
        <v>38</v>
      </c>
      <c r="BJ14" s="37">
        <v>41</v>
      </c>
      <c r="BO14" s="9" t="s">
        <v>39</v>
      </c>
    </row>
    <row r="15" spans="1:77" s="3" customFormat="1" ht="13.95" customHeight="1" x14ac:dyDescent="0.2">
      <c r="A15" s="1"/>
      <c r="B15" s="321"/>
      <c r="C15" s="322"/>
      <c r="D15" s="322"/>
      <c r="E15" s="322"/>
      <c r="F15" s="322"/>
      <c r="G15" s="322"/>
      <c r="H15" s="322"/>
      <c r="I15" s="323"/>
      <c r="J15" s="321"/>
      <c r="K15" s="322"/>
      <c r="L15" s="322"/>
      <c r="M15" s="322"/>
      <c r="N15" s="326"/>
      <c r="O15" s="329"/>
      <c r="P15" s="322"/>
      <c r="Q15" s="322"/>
      <c r="R15" s="322"/>
      <c r="S15" s="322"/>
      <c r="T15" s="322"/>
      <c r="U15" s="323"/>
      <c r="V15" s="280"/>
      <c r="W15" s="281"/>
      <c r="X15" s="281"/>
      <c r="Y15" s="282"/>
      <c r="Z15" s="286"/>
      <c r="AA15" s="287"/>
      <c r="AB15" s="287"/>
      <c r="AC15" s="288"/>
      <c r="AD15" s="292"/>
      <c r="AE15" s="293"/>
      <c r="AF15" s="293"/>
      <c r="AG15" s="294"/>
      <c r="AH15" s="298"/>
      <c r="AI15" s="299"/>
      <c r="AJ15" s="299"/>
      <c r="AK15" s="300"/>
      <c r="AL15" s="303"/>
      <c r="AM15" s="304"/>
      <c r="AN15" s="311"/>
      <c r="AO15" s="311"/>
      <c r="AP15" s="311"/>
      <c r="AQ15" s="311"/>
      <c r="AR15" s="311"/>
      <c r="AS15" s="312"/>
      <c r="AX15" s="8"/>
      <c r="AY15" s="41"/>
      <c r="AZ15" s="42" t="s">
        <v>40</v>
      </c>
      <c r="BA15" s="42" t="s">
        <v>41</v>
      </c>
      <c r="BB15" s="72" t="s">
        <v>42</v>
      </c>
      <c r="BC15" s="42" t="s">
        <v>43</v>
      </c>
      <c r="BD15" s="73" t="s">
        <v>44</v>
      </c>
      <c r="BE15" s="74" t="s">
        <v>45</v>
      </c>
      <c r="BF15" s="38" t="s">
        <v>46</v>
      </c>
      <c r="BG15" s="39" t="s">
        <v>47</v>
      </c>
      <c r="BH15" s="39" t="s">
        <v>48</v>
      </c>
      <c r="BI15" s="139" t="s">
        <v>49</v>
      </c>
      <c r="BJ15" s="40" t="s">
        <v>50</v>
      </c>
      <c r="BL15" s="19" t="s">
        <v>51</v>
      </c>
      <c r="BM15" s="19" t="s">
        <v>52</v>
      </c>
      <c r="BO15" s="3" t="s">
        <v>53</v>
      </c>
      <c r="BP15" s="3" t="s">
        <v>54</v>
      </c>
      <c r="BQ15" s="3" t="s">
        <v>55</v>
      </c>
      <c r="BR15" s="3" t="s">
        <v>56</v>
      </c>
      <c r="BS15" s="3" t="s">
        <v>57</v>
      </c>
      <c r="BT15" s="3" t="s">
        <v>58</v>
      </c>
      <c r="BU15" s="3" t="s">
        <v>59</v>
      </c>
    </row>
    <row r="16" spans="1:77" ht="18" customHeight="1" thickBot="1" x14ac:dyDescent="0.2">
      <c r="B16" s="339"/>
      <c r="C16" s="340"/>
      <c r="D16" s="340"/>
      <c r="E16" s="340"/>
      <c r="F16" s="340"/>
      <c r="G16" s="340"/>
      <c r="H16" s="340"/>
      <c r="I16" s="341"/>
      <c r="J16" s="339"/>
      <c r="K16" s="340"/>
      <c r="L16" s="340"/>
      <c r="M16" s="340"/>
      <c r="N16" s="345"/>
      <c r="O16" s="125"/>
      <c r="P16" s="75" t="s">
        <v>60</v>
      </c>
      <c r="Q16" s="123"/>
      <c r="R16" s="75" t="s">
        <v>61</v>
      </c>
      <c r="S16" s="122"/>
      <c r="T16" s="347" t="s">
        <v>62</v>
      </c>
      <c r="U16" s="347"/>
      <c r="V16" s="348"/>
      <c r="W16" s="349"/>
      <c r="X16" s="349"/>
      <c r="Y16" s="76"/>
      <c r="Z16" s="77"/>
      <c r="AA16" s="78"/>
      <c r="AB16" s="78"/>
      <c r="AC16" s="76" t="s">
        <v>63</v>
      </c>
      <c r="AD16" s="77"/>
      <c r="AE16" s="78"/>
      <c r="AF16" s="78"/>
      <c r="AG16" s="79" t="s">
        <v>63</v>
      </c>
      <c r="AH16" s="224"/>
      <c r="AI16" s="225"/>
      <c r="AJ16" s="225"/>
      <c r="AK16" s="350"/>
      <c r="AL16" s="115"/>
      <c r="AM16" s="116"/>
      <c r="AN16" s="224"/>
      <c r="AO16" s="225"/>
      <c r="AP16" s="225"/>
      <c r="AQ16" s="225"/>
      <c r="AR16" s="225"/>
      <c r="AS16" s="79" t="s">
        <v>63</v>
      </c>
      <c r="AV16" s="20" t="str">
        <f>IF(OR(O16="",Q16=""),"", IF(O16&lt;20,DATE(O16+118,Q16,IF(S16="",1,S16)),DATE(O16+88,Q16,IF(S16="",1,S16))))</f>
        <v/>
      </c>
      <c r="AW16" s="21" t="e">
        <f>IF(AV16&lt;=#REF!,"昔",IF(AV16&lt;=#REF!,"上",IF(AV16&lt;=#REF!,"中","下")))</f>
        <v>#REF!</v>
      </c>
      <c r="AX16" s="8" t="e">
        <f>IF(AV16&lt;=#REF!,5,IF(AV16&lt;=#REF!,7,IF(AV16&lt;=#REF!,9,11)))</f>
        <v>#REF!</v>
      </c>
      <c r="AY16" s="80"/>
      <c r="AZ16" s="81"/>
      <c r="BA16" s="82">
        <f>AN16</f>
        <v>0</v>
      </c>
      <c r="BB16" s="81"/>
      <c r="BC16" s="81"/>
      <c r="BD16" s="83">
        <v>1</v>
      </c>
      <c r="BE16" s="84">
        <v>1</v>
      </c>
      <c r="BF16" s="73">
        <v>1</v>
      </c>
      <c r="BG16" s="85">
        <v>16</v>
      </c>
      <c r="BH16" s="85">
        <v>24</v>
      </c>
      <c r="BI16" s="86" t="str">
        <f ca="1">IF(COUNTA(INDIRECT(ADDRESS(BG16,2)):INDIRECT(ADDRESS(BH16,2)))&gt;0,COUNTA(INDIRECT(ADDRESS(BG16,2)):INDIRECT(ADDRESS(BH16,2))),"")</f>
        <v/>
      </c>
      <c r="BJ16" s="8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342"/>
      <c r="C17" s="343"/>
      <c r="D17" s="343"/>
      <c r="E17" s="343"/>
      <c r="F17" s="343"/>
      <c r="G17" s="343"/>
      <c r="H17" s="343"/>
      <c r="I17" s="344"/>
      <c r="J17" s="342"/>
      <c r="K17" s="343"/>
      <c r="L17" s="343"/>
      <c r="M17" s="343"/>
      <c r="N17" s="346"/>
      <c r="O17" s="140"/>
      <c r="P17" s="10" t="s">
        <v>60</v>
      </c>
      <c r="Q17" s="124"/>
      <c r="R17" s="10" t="s">
        <v>61</v>
      </c>
      <c r="S17" s="141"/>
      <c r="T17" s="351" t="s">
        <v>64</v>
      </c>
      <c r="U17" s="351"/>
      <c r="V17" s="352"/>
      <c r="W17" s="236"/>
      <c r="X17" s="236"/>
      <c r="Y17" s="236"/>
      <c r="Z17" s="352"/>
      <c r="AA17" s="236"/>
      <c r="AB17" s="236"/>
      <c r="AC17" s="236"/>
      <c r="AD17" s="352"/>
      <c r="AE17" s="236"/>
      <c r="AF17" s="236"/>
      <c r="AG17" s="237"/>
      <c r="AH17" s="236"/>
      <c r="AI17" s="236"/>
      <c r="AJ17" s="236"/>
      <c r="AK17" s="237"/>
      <c r="AL17" s="232"/>
      <c r="AM17" s="233"/>
      <c r="AN17" s="234"/>
      <c r="AO17" s="235"/>
      <c r="AP17" s="235"/>
      <c r="AQ17" s="235"/>
      <c r="AR17" s="235"/>
      <c r="AS17" s="143"/>
      <c r="AV17" s="20"/>
      <c r="AW17" s="21"/>
      <c r="AY17" s="144">
        <f>AH17</f>
        <v>0</v>
      </c>
      <c r="AZ17" s="43" t="e">
        <f>IF(AV16&lt;=#REF!,AH17,IF(AND(AV16&gt;=#REF!,AV16&lt;=#REF!),AH17*105/108,AH17))</f>
        <v>#REF!</v>
      </c>
      <c r="BA17" s="42"/>
      <c r="BB17" s="43">
        <f>IF($AL17="賃金で算定",0,INT(AY17*$AL17/100))</f>
        <v>0</v>
      </c>
      <c r="BC17" s="43" t="e">
        <f>IF(AY17=AZ17,BB17,AZ17*$AL17/100)</f>
        <v>#REF!</v>
      </c>
      <c r="BD17" s="83">
        <v>2</v>
      </c>
      <c r="BE17" s="84">
        <v>2</v>
      </c>
      <c r="BF17" s="73">
        <v>2</v>
      </c>
      <c r="BG17" s="85">
        <v>60</v>
      </c>
      <c r="BH17" s="85">
        <f>BG16+BG17</f>
        <v>76</v>
      </c>
      <c r="BI17" s="74" t="str">
        <f ca="1">IF(COUNTA(INDIRECT(ADDRESS(BG17,2)):INDIRECT(ADDRESS(BH17,2)))&gt;0,COUNTA(INDIRECT(ADDRESS(BG17,2)):INDIRECT(ADDRESS(BH17,2))),"")</f>
        <v/>
      </c>
      <c r="BJ17" s="19"/>
      <c r="BL17" s="19" t="e">
        <f>IF(AY17=AZ17,0,1)</f>
        <v>#REF!</v>
      </c>
      <c r="BM17" s="19" t="e">
        <f>IF(BL17=1,AL17,"")</f>
        <v>#REF!</v>
      </c>
    </row>
    <row r="18" spans="2:74" ht="18" customHeight="1" x14ac:dyDescent="0.15">
      <c r="B18" s="339"/>
      <c r="C18" s="340"/>
      <c r="D18" s="340"/>
      <c r="E18" s="340"/>
      <c r="F18" s="340"/>
      <c r="G18" s="340"/>
      <c r="H18" s="340"/>
      <c r="I18" s="341"/>
      <c r="J18" s="339"/>
      <c r="K18" s="340"/>
      <c r="L18" s="340"/>
      <c r="M18" s="340"/>
      <c r="N18" s="345"/>
      <c r="O18" s="125"/>
      <c r="P18" s="75" t="s">
        <v>65</v>
      </c>
      <c r="Q18" s="123"/>
      <c r="R18" s="75" t="s">
        <v>61</v>
      </c>
      <c r="S18" s="122"/>
      <c r="T18" s="347" t="s">
        <v>62</v>
      </c>
      <c r="U18" s="347"/>
      <c r="V18" s="348"/>
      <c r="W18" s="349"/>
      <c r="X18" s="349"/>
      <c r="Y18" s="88"/>
      <c r="Z18" s="89"/>
      <c r="AA18" s="90"/>
      <c r="AB18" s="90"/>
      <c r="AC18" s="88"/>
      <c r="AD18" s="89"/>
      <c r="AE18" s="90"/>
      <c r="AF18" s="90"/>
      <c r="AG18" s="91"/>
      <c r="AH18" s="224"/>
      <c r="AI18" s="225"/>
      <c r="AJ18" s="225"/>
      <c r="AK18" s="350"/>
      <c r="AL18" s="115"/>
      <c r="AM18" s="116"/>
      <c r="AN18" s="224"/>
      <c r="AO18" s="225"/>
      <c r="AP18" s="225"/>
      <c r="AQ18" s="225"/>
      <c r="AR18" s="225"/>
      <c r="AS18" s="92"/>
      <c r="AV18" s="20" t="str">
        <f>IF(OR(O18="",Q18=""),"", IF(O18&lt;20,DATE(O18+118,Q18,IF(S18="",1,S18)),DATE(O18+88,Q18,IF(S18="",1,S18))))</f>
        <v/>
      </c>
      <c r="AW18" s="21" t="e">
        <f>IF(AV18&lt;=#REF!,"昔",IF(AV18&lt;=#REF!,"上",IF(AV18&lt;=#REF!,"中","下")))</f>
        <v>#REF!</v>
      </c>
      <c r="AX18" s="8" t="e">
        <f>IF(AV18&lt;=#REF!,5,IF(AV18&lt;=#REF!,7,IF(AV18&lt;=#REF!,9,11)))</f>
        <v>#REF!</v>
      </c>
      <c r="AY18" s="80"/>
      <c r="AZ18" s="81"/>
      <c r="BA18" s="82">
        <f t="shared" ref="BA18" si="0">AN18</f>
        <v>0</v>
      </c>
      <c r="BB18" s="81"/>
      <c r="BC18" s="81"/>
      <c r="BD18" s="114">
        <v>3</v>
      </c>
      <c r="BE18" s="84">
        <v>3</v>
      </c>
      <c r="BF18" s="73">
        <v>3</v>
      </c>
      <c r="BG18" s="85">
        <f t="shared" ref="BG18:BH33" si="1">BG17+$BJ$14</f>
        <v>101</v>
      </c>
      <c r="BH18" s="85">
        <f t="shared" si="1"/>
        <v>117</v>
      </c>
      <c r="BI18" s="74" t="str">
        <f ca="1">IF(COUNTA(INDIRECT(ADDRESS(BG18,2)):INDIRECT(ADDRESS(BH18,2)))&gt;0,COUNTA(INDIRECT(ADDRESS(BG18,2)):INDIRECT(ADDRESS(BH18,2))),"")</f>
        <v/>
      </c>
      <c r="BJ18" s="19"/>
      <c r="BL18" s="19"/>
      <c r="BM18" s="19"/>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342"/>
      <c r="C19" s="343"/>
      <c r="D19" s="343"/>
      <c r="E19" s="343"/>
      <c r="F19" s="343"/>
      <c r="G19" s="343"/>
      <c r="H19" s="343"/>
      <c r="I19" s="344"/>
      <c r="J19" s="342"/>
      <c r="K19" s="343"/>
      <c r="L19" s="343"/>
      <c r="M19" s="343"/>
      <c r="N19" s="346"/>
      <c r="O19" s="140"/>
      <c r="P19" s="10" t="s">
        <v>60</v>
      </c>
      <c r="Q19" s="124"/>
      <c r="R19" s="10" t="s">
        <v>61</v>
      </c>
      <c r="S19" s="141"/>
      <c r="T19" s="351" t="s">
        <v>64</v>
      </c>
      <c r="U19" s="351"/>
      <c r="V19" s="234"/>
      <c r="W19" s="235"/>
      <c r="X19" s="235"/>
      <c r="Y19" s="238"/>
      <c r="Z19" s="352"/>
      <c r="AA19" s="236"/>
      <c r="AB19" s="236"/>
      <c r="AC19" s="236"/>
      <c r="AD19" s="352"/>
      <c r="AE19" s="236"/>
      <c r="AF19" s="236"/>
      <c r="AG19" s="237"/>
      <c r="AH19" s="236"/>
      <c r="AI19" s="236"/>
      <c r="AJ19" s="236"/>
      <c r="AK19" s="237"/>
      <c r="AL19" s="232"/>
      <c r="AM19" s="233"/>
      <c r="AN19" s="234"/>
      <c r="AO19" s="235"/>
      <c r="AP19" s="235"/>
      <c r="AQ19" s="235"/>
      <c r="AR19" s="235"/>
      <c r="AS19" s="143"/>
      <c r="AV19" s="20"/>
      <c r="AW19" s="21"/>
      <c r="AY19" s="144">
        <f>AH19</f>
        <v>0</v>
      </c>
      <c r="AZ19" s="43" t="e">
        <f>IF(AV18&lt;=#REF!,AH19,IF(AND(AV18&gt;=#REF!,AV18&lt;=#REF!),AH19*105/108,AH19))</f>
        <v>#REF!</v>
      </c>
      <c r="BA19" s="42"/>
      <c r="BB19" s="43">
        <f t="shared" ref="BB19" si="2">IF($AL19="賃金で算定",0,INT(AY19*$AL19/100))</f>
        <v>0</v>
      </c>
      <c r="BC19" s="112" t="e">
        <f>IF(AY19=AZ19,BB19,AZ19*$AL19/100)</f>
        <v>#REF!</v>
      </c>
      <c r="BD19" s="93">
        <v>4</v>
      </c>
      <c r="BE19" s="113">
        <v>4</v>
      </c>
      <c r="BF19" s="73">
        <v>4</v>
      </c>
      <c r="BG19" s="85">
        <f t="shared" si="1"/>
        <v>142</v>
      </c>
      <c r="BH19" s="85">
        <f t="shared" si="1"/>
        <v>158</v>
      </c>
      <c r="BI19" s="74" t="str">
        <f ca="1">IF(COUNTA(INDIRECT(ADDRESS(BG19,2)):INDIRECT(ADDRESS(BH19,2)))&gt;0,COUNTA(INDIRECT(ADDRESS(BG19,2)):INDIRECT(ADDRESS(BH19,2))),"")</f>
        <v/>
      </c>
      <c r="BJ19" s="19"/>
      <c r="BL19" s="19" t="e">
        <f>IF(AY19=AZ19,0,1)</f>
        <v>#REF!</v>
      </c>
      <c r="BM19" s="19" t="e">
        <f>IF(BL19=1,AL19,"")</f>
        <v>#REF!</v>
      </c>
    </row>
    <row r="20" spans="2:74" ht="18" customHeight="1" x14ac:dyDescent="0.15">
      <c r="B20" s="339"/>
      <c r="C20" s="340"/>
      <c r="D20" s="340"/>
      <c r="E20" s="340"/>
      <c r="F20" s="340"/>
      <c r="G20" s="340"/>
      <c r="H20" s="340"/>
      <c r="I20" s="341"/>
      <c r="J20" s="339"/>
      <c r="K20" s="340"/>
      <c r="L20" s="340"/>
      <c r="M20" s="340"/>
      <c r="N20" s="345"/>
      <c r="O20" s="125"/>
      <c r="P20" s="75" t="s">
        <v>65</v>
      </c>
      <c r="Q20" s="123"/>
      <c r="R20" s="75" t="s">
        <v>61</v>
      </c>
      <c r="S20" s="122"/>
      <c r="T20" s="347" t="s">
        <v>62</v>
      </c>
      <c r="U20" s="347"/>
      <c r="V20" s="348"/>
      <c r="W20" s="349"/>
      <c r="X20" s="349"/>
      <c r="Y20" s="88"/>
      <c r="Z20" s="89"/>
      <c r="AA20" s="90"/>
      <c r="AB20" s="90"/>
      <c r="AC20" s="88"/>
      <c r="AD20" s="89"/>
      <c r="AE20" s="90"/>
      <c r="AF20" s="90"/>
      <c r="AG20" s="91"/>
      <c r="AH20" s="224"/>
      <c r="AI20" s="225"/>
      <c r="AJ20" s="225"/>
      <c r="AK20" s="350"/>
      <c r="AL20" s="115"/>
      <c r="AM20" s="116"/>
      <c r="AN20" s="224"/>
      <c r="AO20" s="225"/>
      <c r="AP20" s="225"/>
      <c r="AQ20" s="225"/>
      <c r="AR20" s="225"/>
      <c r="AS20" s="92"/>
      <c r="AV20" s="20" t="str">
        <f>IF(OR(O20="",Q20=""),"", IF(O20&lt;20,DATE(O20+118,Q20,IF(S20="",1,S20)),DATE(O20+88,Q20,IF(S20="",1,S20))))</f>
        <v/>
      </c>
      <c r="AW20" s="21" t="e">
        <f>IF(AV20&lt;=#REF!,"昔",IF(AV20&lt;=#REF!,"上",IF(AV20&lt;=#REF!,"中","下")))</f>
        <v>#REF!</v>
      </c>
      <c r="AX20" s="8" t="e">
        <f>IF(AV20&lt;=#REF!,5,IF(AV20&lt;=#REF!,7,IF(AV20&lt;=#REF!,9,11)))</f>
        <v>#REF!</v>
      </c>
      <c r="AY20" s="80"/>
      <c r="AZ20" s="81"/>
      <c r="BA20" s="82">
        <f t="shared" ref="BA20" si="3">AN20</f>
        <v>0</v>
      </c>
      <c r="BB20" s="81"/>
      <c r="BC20" s="81"/>
      <c r="BE20" s="94">
        <v>5</v>
      </c>
      <c r="BF20" s="73">
        <v>5</v>
      </c>
      <c r="BG20" s="85">
        <f t="shared" si="1"/>
        <v>183</v>
      </c>
      <c r="BH20" s="85">
        <f t="shared" si="1"/>
        <v>199</v>
      </c>
      <c r="BI20" s="74" t="str">
        <f ca="1">IF(COUNTA(INDIRECT(ADDRESS(BG20,2)):INDIRECT(ADDRESS(BH20,2)))&gt;0,COUNTA(INDIRECT(ADDRESS(BG20,2)):INDIRECT(ADDRESS(BH20,2))),"")</f>
        <v/>
      </c>
      <c r="BJ20" s="19"/>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342"/>
      <c r="C21" s="343"/>
      <c r="D21" s="343"/>
      <c r="E21" s="343"/>
      <c r="F21" s="343"/>
      <c r="G21" s="343"/>
      <c r="H21" s="343"/>
      <c r="I21" s="344"/>
      <c r="J21" s="342"/>
      <c r="K21" s="343"/>
      <c r="L21" s="343"/>
      <c r="M21" s="343"/>
      <c r="N21" s="346"/>
      <c r="O21" s="140"/>
      <c r="P21" s="10" t="s">
        <v>60</v>
      </c>
      <c r="Q21" s="124"/>
      <c r="R21" s="10" t="s">
        <v>61</v>
      </c>
      <c r="S21" s="141"/>
      <c r="T21" s="351" t="s">
        <v>64</v>
      </c>
      <c r="U21" s="351"/>
      <c r="V21" s="234"/>
      <c r="W21" s="235"/>
      <c r="X21" s="235"/>
      <c r="Y21" s="238"/>
      <c r="Z21" s="234"/>
      <c r="AA21" s="235"/>
      <c r="AB21" s="235"/>
      <c r="AC21" s="235"/>
      <c r="AD21" s="234"/>
      <c r="AE21" s="235"/>
      <c r="AF21" s="235"/>
      <c r="AG21" s="238"/>
      <c r="AH21" s="236"/>
      <c r="AI21" s="236"/>
      <c r="AJ21" s="236"/>
      <c r="AK21" s="237"/>
      <c r="AL21" s="232"/>
      <c r="AM21" s="233"/>
      <c r="AN21" s="234"/>
      <c r="AO21" s="235"/>
      <c r="AP21" s="235"/>
      <c r="AQ21" s="235"/>
      <c r="AR21" s="235"/>
      <c r="AS21" s="143"/>
      <c r="AV21" s="20"/>
      <c r="AW21" s="21"/>
      <c r="AY21" s="144">
        <f>AH21</f>
        <v>0</v>
      </c>
      <c r="AZ21" s="43" t="e">
        <f>IF(AV20&lt;=#REF!,AH21,IF(AND(AV20&gt;=#REF!,AV20&lt;=#REF!),AH21*105/108,AH21))</f>
        <v>#REF!</v>
      </c>
      <c r="BA21" s="42"/>
      <c r="BB21" s="43">
        <f t="shared" ref="BB21" si="4">IF($AL21="賃金で算定",0,INT(AY21*$AL21/100))</f>
        <v>0</v>
      </c>
      <c r="BC21" s="43" t="e">
        <f>IF(AY21=AZ21,BB21,AZ21*$AL21/100)</f>
        <v>#REF!</v>
      </c>
      <c r="BE21" s="94">
        <v>6</v>
      </c>
      <c r="BF21" s="73">
        <v>6</v>
      </c>
      <c r="BG21" s="85">
        <f t="shared" si="1"/>
        <v>224</v>
      </c>
      <c r="BH21" s="85">
        <f t="shared" si="1"/>
        <v>240</v>
      </c>
      <c r="BI21" s="74" t="str">
        <f ca="1">IF(COUNTA(INDIRECT(ADDRESS(BG21,2)):INDIRECT(ADDRESS(BH21,2)))&gt;0,COUNTA(INDIRECT(ADDRESS(BG21,2)):INDIRECT(ADDRESS(BH21,2))),"")</f>
        <v/>
      </c>
      <c r="BJ21" s="19"/>
      <c r="BL21" s="19" t="e">
        <f>IF(AY21=AZ21,0,1)</f>
        <v>#REF!</v>
      </c>
      <c r="BM21" s="19" t="e">
        <f>IF(BL21=1,AL21,"")</f>
        <v>#REF!</v>
      </c>
    </row>
    <row r="22" spans="2:74" ht="18" customHeight="1" x14ac:dyDescent="0.15">
      <c r="B22" s="339"/>
      <c r="C22" s="340"/>
      <c r="D22" s="340"/>
      <c r="E22" s="340"/>
      <c r="F22" s="340"/>
      <c r="G22" s="340"/>
      <c r="H22" s="340"/>
      <c r="I22" s="341"/>
      <c r="J22" s="339"/>
      <c r="K22" s="340"/>
      <c r="L22" s="340"/>
      <c r="M22" s="340"/>
      <c r="N22" s="345"/>
      <c r="O22" s="125"/>
      <c r="P22" s="75" t="s">
        <v>65</v>
      </c>
      <c r="Q22" s="123"/>
      <c r="R22" s="75" t="s">
        <v>61</v>
      </c>
      <c r="S22" s="122"/>
      <c r="T22" s="347" t="s">
        <v>62</v>
      </c>
      <c r="U22" s="347"/>
      <c r="V22" s="348"/>
      <c r="W22" s="349"/>
      <c r="X22" s="349"/>
      <c r="Y22" s="18"/>
      <c r="Z22" s="134"/>
      <c r="AA22" s="136"/>
      <c r="AB22" s="136"/>
      <c r="AC22" s="18"/>
      <c r="AD22" s="134"/>
      <c r="AE22" s="136"/>
      <c r="AF22" s="136"/>
      <c r="AG22" s="95"/>
      <c r="AH22" s="224"/>
      <c r="AI22" s="225"/>
      <c r="AJ22" s="225"/>
      <c r="AK22" s="350"/>
      <c r="AL22" s="115"/>
      <c r="AM22" s="116"/>
      <c r="AN22" s="224"/>
      <c r="AO22" s="225"/>
      <c r="AP22" s="225"/>
      <c r="AQ22" s="225"/>
      <c r="AR22" s="225"/>
      <c r="AS22" s="92"/>
      <c r="AV22" s="20" t="str">
        <f>IF(OR(O22="",Q22=""),"", IF(O22&lt;20,DATE(O22+118,Q22,IF(S22="",1,S22)),DATE(O22+88,Q22,IF(S22="",1,S22))))</f>
        <v/>
      </c>
      <c r="AW22" s="21" t="e">
        <f>IF(AV22&lt;=#REF!,"昔",IF(AV22&lt;=#REF!,"上",IF(AV22&lt;=#REF!,"中","下")))</f>
        <v>#REF!</v>
      </c>
      <c r="AX22" s="8" t="e">
        <f>IF(AV22&lt;=#REF!,5,IF(AV22&lt;=#REF!,7,IF(AV22&lt;=#REF!,9,11)))</f>
        <v>#REF!</v>
      </c>
      <c r="AY22" s="80"/>
      <c r="AZ22" s="81"/>
      <c r="BA22" s="82">
        <f t="shared" ref="BA22" si="5">AN22</f>
        <v>0</v>
      </c>
      <c r="BB22" s="81"/>
      <c r="BC22" s="81"/>
      <c r="BE22" s="94">
        <v>7</v>
      </c>
      <c r="BF22" s="73">
        <v>7</v>
      </c>
      <c r="BG22" s="85">
        <f t="shared" si="1"/>
        <v>265</v>
      </c>
      <c r="BH22" s="85">
        <f t="shared" si="1"/>
        <v>281</v>
      </c>
      <c r="BI22" s="74" t="str">
        <f ca="1">IF(COUNTA(INDIRECT(ADDRESS(BG22,2)):INDIRECT(ADDRESS(BH22,2)))&gt;0,COUNTA(INDIRECT(ADDRESS(BG22,2)):INDIRECT(ADDRESS(BH22,2))),"")</f>
        <v/>
      </c>
      <c r="BJ22" s="19"/>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342"/>
      <c r="C23" s="343"/>
      <c r="D23" s="343"/>
      <c r="E23" s="343"/>
      <c r="F23" s="343"/>
      <c r="G23" s="343"/>
      <c r="H23" s="343"/>
      <c r="I23" s="344"/>
      <c r="J23" s="342"/>
      <c r="K23" s="343"/>
      <c r="L23" s="343"/>
      <c r="M23" s="343"/>
      <c r="N23" s="346"/>
      <c r="O23" s="140"/>
      <c r="P23" s="10" t="s">
        <v>60</v>
      </c>
      <c r="Q23" s="124"/>
      <c r="R23" s="10" t="s">
        <v>61</v>
      </c>
      <c r="S23" s="141"/>
      <c r="T23" s="351" t="s">
        <v>64</v>
      </c>
      <c r="U23" s="351"/>
      <c r="V23" s="234"/>
      <c r="W23" s="235"/>
      <c r="X23" s="235"/>
      <c r="Y23" s="238"/>
      <c r="Z23" s="352"/>
      <c r="AA23" s="236"/>
      <c r="AB23" s="236"/>
      <c r="AC23" s="236"/>
      <c r="AD23" s="352"/>
      <c r="AE23" s="236"/>
      <c r="AF23" s="236"/>
      <c r="AG23" s="237"/>
      <c r="AH23" s="236"/>
      <c r="AI23" s="236"/>
      <c r="AJ23" s="236"/>
      <c r="AK23" s="237"/>
      <c r="AL23" s="232"/>
      <c r="AM23" s="233"/>
      <c r="AN23" s="234"/>
      <c r="AO23" s="235"/>
      <c r="AP23" s="235"/>
      <c r="AQ23" s="235"/>
      <c r="AR23" s="235"/>
      <c r="AS23" s="143"/>
      <c r="AV23" s="20"/>
      <c r="AW23" s="21"/>
      <c r="AY23" s="144">
        <f>AH23</f>
        <v>0</v>
      </c>
      <c r="AZ23" s="43" t="e">
        <f>IF(AV22&lt;=#REF!,AH23,IF(AND(AV22&gt;=#REF!,AV22&lt;=#REF!),AH23*105/108,AH23))</f>
        <v>#REF!</v>
      </c>
      <c r="BA23" s="42"/>
      <c r="BB23" s="43">
        <f t="shared" ref="BB23" si="6">IF($AL23="賃金で算定",0,INT(AY23*$AL23/100))</f>
        <v>0</v>
      </c>
      <c r="BC23" s="43" t="e">
        <f>IF(AY23=AZ23,BB23,AZ23*$AL23/100)</f>
        <v>#REF!</v>
      </c>
      <c r="BE23" s="94">
        <v>8</v>
      </c>
      <c r="BF23" s="73">
        <v>8</v>
      </c>
      <c r="BG23" s="85">
        <f t="shared" si="1"/>
        <v>306</v>
      </c>
      <c r="BH23" s="85">
        <f t="shared" si="1"/>
        <v>322</v>
      </c>
      <c r="BI23" s="74" t="str">
        <f ca="1">IF(COUNTA(INDIRECT(ADDRESS(BG23,2)):INDIRECT(ADDRESS(BH23,2)))&gt;0,COUNTA(INDIRECT(ADDRESS(BG23,2)):INDIRECT(ADDRESS(BH23,2))),"")</f>
        <v/>
      </c>
      <c r="BJ23" s="19"/>
      <c r="BL23" s="19" t="e">
        <f>IF(AY23=AZ23,0,1)</f>
        <v>#REF!</v>
      </c>
      <c r="BM23" s="19" t="e">
        <f>IF(BL23=1,AL23,"")</f>
        <v>#REF!</v>
      </c>
    </row>
    <row r="24" spans="2:74" ht="18" customHeight="1" x14ac:dyDescent="0.15">
      <c r="B24" s="339"/>
      <c r="C24" s="340"/>
      <c r="D24" s="340"/>
      <c r="E24" s="340"/>
      <c r="F24" s="340"/>
      <c r="G24" s="340"/>
      <c r="H24" s="340"/>
      <c r="I24" s="341"/>
      <c r="J24" s="339"/>
      <c r="K24" s="340"/>
      <c r="L24" s="340"/>
      <c r="M24" s="340"/>
      <c r="N24" s="345"/>
      <c r="O24" s="125"/>
      <c r="P24" s="75" t="s">
        <v>65</v>
      </c>
      <c r="Q24" s="123"/>
      <c r="R24" s="75" t="s">
        <v>61</v>
      </c>
      <c r="S24" s="122"/>
      <c r="T24" s="347" t="s">
        <v>62</v>
      </c>
      <c r="U24" s="347"/>
      <c r="V24" s="348"/>
      <c r="W24" s="349"/>
      <c r="X24" s="349"/>
      <c r="Y24" s="88"/>
      <c r="Z24" s="89"/>
      <c r="AA24" s="90"/>
      <c r="AB24" s="90"/>
      <c r="AC24" s="88"/>
      <c r="AD24" s="89"/>
      <c r="AE24" s="90"/>
      <c r="AF24" s="90"/>
      <c r="AG24" s="91"/>
      <c r="AH24" s="224"/>
      <c r="AI24" s="225"/>
      <c r="AJ24" s="225"/>
      <c r="AK24" s="350"/>
      <c r="AL24" s="115"/>
      <c r="AM24" s="116"/>
      <c r="AN24" s="224"/>
      <c r="AO24" s="225"/>
      <c r="AP24" s="225"/>
      <c r="AQ24" s="225"/>
      <c r="AR24" s="225"/>
      <c r="AS24" s="92"/>
      <c r="AV24" s="20" t="str">
        <f>IF(OR(O24="",Q24=""),"", IF(O24&lt;20,DATE(O24+118,Q24,IF(S24="",1,S24)),DATE(O24+88,Q24,IF(S24="",1,S24))))</f>
        <v/>
      </c>
      <c r="AW24" s="21" t="e">
        <f>IF(AV24&lt;=#REF!,"昔",IF(AV24&lt;=#REF!,"上",IF(AV24&lt;=#REF!,"中","下")))</f>
        <v>#REF!</v>
      </c>
      <c r="AX24" s="8" t="e">
        <f>IF(AV24&lt;=#REF!,5,IF(AV24&lt;=#REF!,7,IF(AV24&lt;=#REF!,9,11)))</f>
        <v>#REF!</v>
      </c>
      <c r="AY24" s="80"/>
      <c r="AZ24" s="81"/>
      <c r="BA24" s="82">
        <f t="shared" ref="BA24" si="7">AN24</f>
        <v>0</v>
      </c>
      <c r="BB24" s="81"/>
      <c r="BC24" s="81"/>
      <c r="BE24" s="94">
        <v>9</v>
      </c>
      <c r="BF24" s="73">
        <v>9</v>
      </c>
      <c r="BG24" s="85">
        <f t="shared" si="1"/>
        <v>347</v>
      </c>
      <c r="BH24" s="85">
        <f t="shared" si="1"/>
        <v>363</v>
      </c>
      <c r="BI24" s="74" t="str">
        <f ca="1">IF(COUNTA(INDIRECT(ADDRESS(BG24,2)):INDIRECT(ADDRESS(BH24,2)))&gt;0,COUNTA(INDIRECT(ADDRESS(BG24,2)):INDIRECT(ADDRESS(BH24,2))),"")</f>
        <v/>
      </c>
      <c r="BJ24" s="19"/>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342"/>
      <c r="C25" s="343"/>
      <c r="D25" s="343"/>
      <c r="E25" s="343"/>
      <c r="F25" s="343"/>
      <c r="G25" s="343"/>
      <c r="H25" s="343"/>
      <c r="I25" s="344"/>
      <c r="J25" s="342"/>
      <c r="K25" s="343"/>
      <c r="L25" s="343"/>
      <c r="M25" s="343"/>
      <c r="N25" s="346"/>
      <c r="O25" s="140"/>
      <c r="P25" s="10" t="s">
        <v>60</v>
      </c>
      <c r="Q25" s="124"/>
      <c r="R25" s="10" t="s">
        <v>61</v>
      </c>
      <c r="S25" s="141"/>
      <c r="T25" s="351" t="s">
        <v>64</v>
      </c>
      <c r="U25" s="351"/>
      <c r="V25" s="234"/>
      <c r="W25" s="235"/>
      <c r="X25" s="235"/>
      <c r="Y25" s="238"/>
      <c r="Z25" s="234"/>
      <c r="AA25" s="235"/>
      <c r="AB25" s="235"/>
      <c r="AC25" s="235"/>
      <c r="AD25" s="352"/>
      <c r="AE25" s="236"/>
      <c r="AF25" s="236"/>
      <c r="AG25" s="237"/>
      <c r="AH25" s="236"/>
      <c r="AI25" s="236"/>
      <c r="AJ25" s="236"/>
      <c r="AK25" s="237"/>
      <c r="AL25" s="232"/>
      <c r="AM25" s="233"/>
      <c r="AN25" s="234"/>
      <c r="AO25" s="235"/>
      <c r="AP25" s="235"/>
      <c r="AQ25" s="235"/>
      <c r="AR25" s="235"/>
      <c r="AS25" s="143"/>
      <c r="AV25" s="21"/>
      <c r="AW25" s="21"/>
      <c r="AY25" s="144">
        <f>AH25</f>
        <v>0</v>
      </c>
      <c r="AZ25" s="43" t="e">
        <f>IF(AV24&lt;=#REF!,AH25,IF(AND(AV24&gt;=#REF!,AV24&lt;=#REF!),AH25*105/108,AH25))</f>
        <v>#REF!</v>
      </c>
      <c r="BA25" s="42"/>
      <c r="BB25" s="43">
        <f t="shared" ref="BB25" si="8">IF($AL25="賃金で算定",0,INT(AY25*$AL25/100))</f>
        <v>0</v>
      </c>
      <c r="BC25" s="43" t="e">
        <f>IF(AY25=AZ25,BB25,AZ25*$AL25/100)</f>
        <v>#REF!</v>
      </c>
      <c r="BE25" s="94">
        <v>10</v>
      </c>
      <c r="BF25" s="73">
        <v>10</v>
      </c>
      <c r="BG25" s="85">
        <f t="shared" si="1"/>
        <v>388</v>
      </c>
      <c r="BH25" s="85">
        <f t="shared" si="1"/>
        <v>404</v>
      </c>
      <c r="BI25" s="74" t="str">
        <f ca="1">IF(COUNTA(INDIRECT(ADDRESS(BG25,2)):INDIRECT(ADDRESS(BH25,2)))&gt;0,COUNTA(INDIRECT(ADDRESS(BG25,2)):INDIRECT(ADDRESS(BH25,2))),"")</f>
        <v/>
      </c>
      <c r="BJ25" s="19"/>
      <c r="BL25" s="19" t="e">
        <f>IF(AY25=AZ25,0,1)</f>
        <v>#REF!</v>
      </c>
      <c r="BM25" s="19" t="e">
        <f>IF(BL25=1,AL25,"")</f>
        <v>#REF!</v>
      </c>
    </row>
    <row r="26" spans="2:74" ht="18" customHeight="1" x14ac:dyDescent="0.2">
      <c r="B26" s="267" t="s">
        <v>66</v>
      </c>
      <c r="C26" s="357"/>
      <c r="D26" s="357"/>
      <c r="E26" s="358"/>
      <c r="F26" s="365"/>
      <c r="G26" s="366"/>
      <c r="H26" s="366"/>
      <c r="I26" s="366"/>
      <c r="J26" s="366"/>
      <c r="K26" s="366"/>
      <c r="L26" s="366"/>
      <c r="M26" s="366"/>
      <c r="N26" s="367"/>
      <c r="O26" s="267" t="s">
        <v>67</v>
      </c>
      <c r="P26" s="357"/>
      <c r="Q26" s="357"/>
      <c r="R26" s="357"/>
      <c r="S26" s="357"/>
      <c r="T26" s="357"/>
      <c r="U26" s="358"/>
      <c r="V26" s="224"/>
      <c r="W26" s="225"/>
      <c r="X26" s="225"/>
      <c r="Y26" s="350"/>
      <c r="Z26" s="117"/>
      <c r="AA26" s="118"/>
      <c r="AB26" s="118"/>
      <c r="AC26" s="119"/>
      <c r="AD26" s="117"/>
      <c r="AE26" s="118"/>
      <c r="AF26" s="118"/>
      <c r="AG26" s="119"/>
      <c r="AH26" s="224"/>
      <c r="AI26" s="225"/>
      <c r="AJ26" s="225"/>
      <c r="AK26" s="350"/>
      <c r="AL26" s="117"/>
      <c r="AM26" s="120"/>
      <c r="AN26" s="224"/>
      <c r="AO26" s="225"/>
      <c r="AP26" s="225"/>
      <c r="AQ26" s="225"/>
      <c r="AR26" s="225"/>
      <c r="AS26" s="128"/>
      <c r="AV26" s="19"/>
      <c r="AW26" s="19"/>
      <c r="AY26" s="80"/>
      <c r="AZ26" s="96"/>
      <c r="BA26" s="97">
        <f>BA16+BA18+BA20+BA22+BA24</f>
        <v>0</v>
      </c>
      <c r="BB26" s="82">
        <f>BB17+BB19+BB21+BB23+BB25</f>
        <v>0</v>
      </c>
      <c r="BC26" s="82">
        <f>SUMIF(BL17:BL25,0,BC17:BC25)+ROUNDDOWN(ROUNDDOWN(BL26*105/108,0)*BM26/100,0)</f>
        <v>0</v>
      </c>
      <c r="BE26" s="94">
        <v>11</v>
      </c>
      <c r="BF26" s="73">
        <v>11</v>
      </c>
      <c r="BG26" s="85">
        <f t="shared" si="1"/>
        <v>429</v>
      </c>
      <c r="BH26" s="85">
        <f t="shared" si="1"/>
        <v>445</v>
      </c>
      <c r="BI26" s="74" t="str">
        <f ca="1">IF(COUNTA(INDIRECT(ADDRESS(BG26,2)):INDIRECT(ADDRESS(BH26,2)))&gt;0,COUNTA(INDIRECT(ADDRESS(BG26,2)):INDIRECT(ADDRESS(BH26,2))),"")</f>
        <v/>
      </c>
      <c r="BJ26" s="19"/>
      <c r="BL26" s="19">
        <f>SUMIF(BL17:BL25,1,AH17:AK25)</f>
        <v>0</v>
      </c>
      <c r="BM26" s="19">
        <f>IF(COUNT(BM17:BM25)=0,0,SUM(BM17:BM25)/COUNT(BM17:BM25))</f>
        <v>0</v>
      </c>
    </row>
    <row r="27" spans="2:74" ht="18" customHeight="1" thickBot="1" x14ac:dyDescent="0.25">
      <c r="B27" s="359"/>
      <c r="C27" s="360"/>
      <c r="D27" s="360"/>
      <c r="E27" s="361"/>
      <c r="F27" s="368"/>
      <c r="G27" s="369"/>
      <c r="H27" s="369"/>
      <c r="I27" s="369"/>
      <c r="J27" s="369"/>
      <c r="K27" s="369"/>
      <c r="L27" s="369"/>
      <c r="M27" s="369"/>
      <c r="N27" s="370"/>
      <c r="O27" s="359"/>
      <c r="P27" s="360"/>
      <c r="Q27" s="360"/>
      <c r="R27" s="360"/>
      <c r="S27" s="360"/>
      <c r="T27" s="360"/>
      <c r="U27" s="361"/>
      <c r="V27" s="352"/>
      <c r="W27" s="373"/>
      <c r="X27" s="373"/>
      <c r="Y27" s="374"/>
      <c r="Z27" s="352"/>
      <c r="AA27" s="375"/>
      <c r="AB27" s="375"/>
      <c r="AC27" s="376"/>
      <c r="AD27" s="352"/>
      <c r="AE27" s="375"/>
      <c r="AF27" s="375"/>
      <c r="AG27" s="376"/>
      <c r="AH27" s="352"/>
      <c r="AI27" s="236"/>
      <c r="AJ27" s="236"/>
      <c r="AK27" s="236"/>
      <c r="AL27" s="129"/>
      <c r="AM27" s="126"/>
      <c r="AN27" s="352"/>
      <c r="AO27" s="373"/>
      <c r="AP27" s="373"/>
      <c r="AQ27" s="373"/>
      <c r="AR27" s="373"/>
      <c r="AS27" s="121"/>
      <c r="AV27" s="19"/>
      <c r="AW27" s="19"/>
      <c r="AY27" s="98">
        <f>AY17+AY19+AY21+AY23+AY25</f>
        <v>0</v>
      </c>
      <c r="AZ27" s="99"/>
      <c r="BA27" s="99"/>
      <c r="BB27" s="100">
        <f>BB26</f>
        <v>0</v>
      </c>
      <c r="BC27" s="101"/>
      <c r="BE27" s="102">
        <v>12</v>
      </c>
      <c r="BF27" s="73">
        <v>12</v>
      </c>
      <c r="BG27" s="85">
        <f>BG26+$BJ$14</f>
        <v>470</v>
      </c>
      <c r="BH27" s="85">
        <f>BH26+$BJ$14</f>
        <v>486</v>
      </c>
      <c r="BI27" s="74" t="str">
        <f ca="1">IF(COUNTA(INDIRECT(ADDRESS(BG27,2)):INDIRECT(ADDRESS(BH27,2)))&gt;0,COUNTA(INDIRECT(ADDRESS(BG27,2)):INDIRECT(ADDRESS(BH27,2))),"")</f>
        <v/>
      </c>
      <c r="BJ27" s="19"/>
    </row>
    <row r="28" spans="2:74" ht="18" customHeight="1" x14ac:dyDescent="0.2">
      <c r="B28" s="362"/>
      <c r="C28" s="363"/>
      <c r="D28" s="363"/>
      <c r="E28" s="364"/>
      <c r="F28" s="371"/>
      <c r="G28" s="371"/>
      <c r="H28" s="371"/>
      <c r="I28" s="371"/>
      <c r="J28" s="371"/>
      <c r="K28" s="371"/>
      <c r="L28" s="371"/>
      <c r="M28" s="371"/>
      <c r="N28" s="372"/>
      <c r="O28" s="362"/>
      <c r="P28" s="363"/>
      <c r="Q28" s="363"/>
      <c r="R28" s="363"/>
      <c r="S28" s="363"/>
      <c r="T28" s="363"/>
      <c r="U28" s="364"/>
      <c r="V28" s="234"/>
      <c r="W28" s="235"/>
      <c r="X28" s="235"/>
      <c r="Y28" s="235"/>
      <c r="Z28" s="234"/>
      <c r="AA28" s="235"/>
      <c r="AB28" s="235"/>
      <c r="AC28" s="235"/>
      <c r="AD28" s="234"/>
      <c r="AE28" s="235"/>
      <c r="AF28" s="235"/>
      <c r="AG28" s="235"/>
      <c r="AH28" s="234"/>
      <c r="AI28" s="235"/>
      <c r="AJ28" s="235"/>
      <c r="AK28" s="238"/>
      <c r="AL28" s="142"/>
      <c r="AM28" s="145"/>
      <c r="AN28" s="234"/>
      <c r="AO28" s="235"/>
      <c r="AP28" s="235"/>
      <c r="AQ28" s="235"/>
      <c r="AR28" s="235"/>
      <c r="AS28" s="145"/>
      <c r="AU28" s="32"/>
      <c r="AV28" s="19"/>
      <c r="AW28" s="19"/>
      <c r="AY28" s="146"/>
      <c r="AZ28" s="45" t="e">
        <f>IF(AZ17+AZ19+AZ21+AZ23+AZ25=AY27,0,ROUNDDOWN(AZ17+AZ19+AZ21+AZ23+AZ25,0))</f>
        <v>#REF!</v>
      </c>
      <c r="BA28" s="44"/>
      <c r="BB28" s="44"/>
      <c r="BC28" s="45">
        <f>IF(BC26=BB27,0,BC26)</f>
        <v>0</v>
      </c>
      <c r="BF28" s="73">
        <v>13</v>
      </c>
      <c r="BG28" s="85">
        <f t="shared" si="1"/>
        <v>511</v>
      </c>
      <c r="BH28" s="85">
        <f t="shared" si="1"/>
        <v>527</v>
      </c>
      <c r="BI28" s="74" t="str">
        <f ca="1">IF(COUNTA(INDIRECT(ADDRESS(BG28,2)):INDIRECT(ADDRESS(BH28,2)))&gt;0,COUNTA(INDIRECT(ADDRESS(BG28,2)):INDIRECT(ADDRESS(BH28,2))),"")</f>
        <v/>
      </c>
      <c r="BJ28" s="19"/>
    </row>
    <row r="29" spans="2:74" ht="15.75" customHeight="1" x14ac:dyDescent="0.2">
      <c r="D29" s="2" t="s">
        <v>68</v>
      </c>
      <c r="AD29" s="1" t="str">
        <f>IF(AND($F26="",$V26+$V27&gt;0),"事業の種類を選択してください。","")</f>
        <v/>
      </c>
      <c r="AN29" s="226">
        <f>IF(AN26=0,0,AN26+IF(AN28=0,AN27,AN28))</f>
        <v>0</v>
      </c>
      <c r="AO29" s="226"/>
      <c r="AP29" s="226"/>
      <c r="AQ29" s="226"/>
      <c r="AR29" s="226"/>
      <c r="BF29" s="73">
        <v>14</v>
      </c>
      <c r="BG29" s="85">
        <f t="shared" si="1"/>
        <v>552</v>
      </c>
      <c r="BH29" s="85">
        <f t="shared" si="1"/>
        <v>568</v>
      </c>
      <c r="BI29" s="74" t="str">
        <f ca="1">IF(COUNTA(INDIRECT(ADDRESS(BG29,2)):INDIRECT(ADDRESS(BH29,2)))&gt;0,COUNTA(INDIRECT(ADDRESS(BG29,2)):INDIRECT(ADDRESS(BH29,2))),"")</f>
        <v/>
      </c>
      <c r="BJ29" s="19"/>
    </row>
    <row r="30" spans="2:74" ht="15" customHeight="1" x14ac:dyDescent="0.2">
      <c r="AG30" s="8"/>
      <c r="AI30" s="9" t="s">
        <v>69</v>
      </c>
      <c r="AJ30" s="378"/>
      <c r="AK30" s="378"/>
      <c r="AL30" s="378"/>
      <c r="AM30" s="351" t="s">
        <v>70</v>
      </c>
      <c r="AN30" s="351"/>
      <c r="AO30" s="379"/>
      <c r="AP30" s="379"/>
      <c r="AQ30" s="379"/>
      <c r="AR30" s="379"/>
      <c r="AS30" s="10" t="s">
        <v>71</v>
      </c>
      <c r="AV30" s="20"/>
      <c r="BF30" s="73">
        <v>15</v>
      </c>
      <c r="BG30" s="85">
        <f t="shared" si="1"/>
        <v>593</v>
      </c>
      <c r="BH30" s="85">
        <f t="shared" si="1"/>
        <v>609</v>
      </c>
      <c r="BI30" s="74" t="str">
        <f ca="1">IF(COUNTA(INDIRECT(ADDRESS(BG30,2)):INDIRECT(ADDRESS(BH30,2)))&gt;0,COUNTA(INDIRECT(ADDRESS(BG30,2)):INDIRECT(ADDRESS(BH30,2))),"")</f>
        <v/>
      </c>
      <c r="BJ30" s="19"/>
    </row>
    <row r="31" spans="2:74" ht="15" customHeight="1" x14ac:dyDescent="0.2">
      <c r="D31" s="214"/>
      <c r="E31" s="214"/>
      <c r="F31" s="147" t="s">
        <v>60</v>
      </c>
      <c r="G31" s="214"/>
      <c r="H31" s="214"/>
      <c r="I31" s="147" t="s">
        <v>61</v>
      </c>
      <c r="J31" s="214"/>
      <c r="K31" s="214"/>
      <c r="L31" s="147" t="s">
        <v>72</v>
      </c>
      <c r="AG31" s="11"/>
      <c r="AI31" s="9" t="s">
        <v>73</v>
      </c>
      <c r="AJ31" s="379"/>
      <c r="AK31" s="379"/>
      <c r="AL31" s="10" t="s">
        <v>70</v>
      </c>
      <c r="AM31" s="379"/>
      <c r="AN31" s="379"/>
      <c r="AO31" s="10" t="s">
        <v>74</v>
      </c>
      <c r="AP31" s="379"/>
      <c r="AQ31" s="379"/>
      <c r="AR31" s="379"/>
      <c r="AS31" s="10" t="s">
        <v>71</v>
      </c>
      <c r="BF31" s="73">
        <v>16</v>
      </c>
      <c r="BG31" s="85">
        <f t="shared" si="1"/>
        <v>634</v>
      </c>
      <c r="BH31" s="85">
        <f t="shared" si="1"/>
        <v>650</v>
      </c>
      <c r="BI31" s="74" t="str">
        <f ca="1">IF(COUNTA(INDIRECT(ADDRESS(BG31,2)):INDIRECT(ADDRESS(BH31,2)))&gt;0,COUNTA(INDIRECT(ADDRESS(BG31,2)):INDIRECT(ADDRESS(BH31,2))),"")</f>
        <v/>
      </c>
      <c r="BJ31" s="19"/>
    </row>
    <row r="32" spans="2:74" ht="18" customHeight="1" x14ac:dyDescent="0.2">
      <c r="D32" s="8"/>
      <c r="E32" s="8"/>
      <c r="F32" s="8"/>
      <c r="G32" s="8"/>
      <c r="AA32" s="239" t="s">
        <v>75</v>
      </c>
      <c r="AB32" s="239"/>
      <c r="AC32" s="240"/>
      <c r="AD32" s="240"/>
      <c r="AE32" s="240"/>
      <c r="AF32" s="240"/>
      <c r="AG32" s="240"/>
      <c r="AH32" s="240"/>
      <c r="AI32" s="240"/>
      <c r="AJ32" s="240"/>
      <c r="AK32" s="240"/>
      <c r="AL32" s="240"/>
      <c r="AM32" s="240"/>
      <c r="AN32" s="240"/>
      <c r="AO32" s="240"/>
      <c r="AP32" s="240"/>
      <c r="AQ32" s="240"/>
      <c r="AR32" s="240"/>
      <c r="AS32" s="240"/>
      <c r="BF32" s="73">
        <v>17</v>
      </c>
      <c r="BG32" s="85">
        <f t="shared" si="1"/>
        <v>675</v>
      </c>
      <c r="BH32" s="85">
        <f t="shared" si="1"/>
        <v>691</v>
      </c>
      <c r="BI32" s="74" t="str">
        <f ca="1">IF(COUNTA(INDIRECT(ADDRESS(BG32,2)):INDIRECT(ADDRESS(BH32,2)))&gt;0,COUNTA(INDIRECT(ADDRESS(BG32,2)):INDIRECT(ADDRESS(BH32,2))),"")</f>
        <v/>
      </c>
      <c r="BJ32" s="19"/>
    </row>
    <row r="33" spans="2:62" ht="15" customHeight="1" x14ac:dyDescent="0.2">
      <c r="D33" s="8"/>
      <c r="E33" s="8"/>
      <c r="F33" s="8"/>
      <c r="G33" s="8"/>
      <c r="H33" s="3"/>
      <c r="X33" s="241" t="s">
        <v>76</v>
      </c>
      <c r="Y33" s="241"/>
      <c r="Z33" s="241"/>
      <c r="AA33" s="2"/>
      <c r="AB33" s="2"/>
      <c r="AC33" s="242"/>
      <c r="AD33" s="242"/>
      <c r="AE33" s="242"/>
      <c r="AF33" s="242"/>
      <c r="AG33" s="242"/>
      <c r="AH33" s="242"/>
      <c r="AI33" s="242"/>
      <c r="AJ33" s="242"/>
      <c r="AK33" s="242"/>
      <c r="AL33" s="242"/>
      <c r="AM33" s="242"/>
      <c r="AN33" s="242"/>
      <c r="AS33" s="12"/>
      <c r="BF33" s="73">
        <v>18</v>
      </c>
      <c r="BG33" s="85">
        <f t="shared" si="1"/>
        <v>716</v>
      </c>
      <c r="BH33" s="85">
        <f t="shared" si="1"/>
        <v>732</v>
      </c>
      <c r="BI33" s="74" t="str">
        <f ca="1">IF(COUNTA(INDIRECT(ADDRESS(BG33,2)):INDIRECT(ADDRESS(BH33,2)))&gt;0,COUNTA(INDIRECT(ADDRESS(BG33,2)):INDIRECT(ADDRESS(BH33,2))),"")</f>
        <v/>
      </c>
      <c r="BJ33" s="19"/>
    </row>
    <row r="34" spans="2:62" ht="15" customHeight="1" x14ac:dyDescent="0.2">
      <c r="D34" s="214"/>
      <c r="E34" s="214"/>
      <c r="F34" s="214"/>
      <c r="G34" s="214"/>
      <c r="H34" s="147" t="s">
        <v>77</v>
      </c>
      <c r="I34" s="147"/>
      <c r="J34" s="147"/>
      <c r="K34" s="147"/>
      <c r="L34" s="147"/>
      <c r="M34" s="147"/>
      <c r="N34" s="147"/>
      <c r="O34" s="147"/>
      <c r="P34" s="147"/>
      <c r="Q34" s="147"/>
      <c r="R34" s="148"/>
      <c r="S34" s="147"/>
      <c r="Y34" s="8"/>
      <c r="Z34" s="8"/>
      <c r="AA34" s="239" t="s">
        <v>78</v>
      </c>
      <c r="AB34" s="239"/>
      <c r="AC34" s="377"/>
      <c r="AD34" s="377"/>
      <c r="AE34" s="377"/>
      <c r="AF34" s="377"/>
      <c r="AG34" s="377"/>
      <c r="AH34" s="377"/>
      <c r="AI34" s="377"/>
      <c r="AJ34" s="377"/>
      <c r="AK34" s="377"/>
      <c r="AL34" s="377"/>
      <c r="AM34" s="377"/>
      <c r="AN34" s="377"/>
      <c r="AO34" s="149"/>
      <c r="AP34" s="149"/>
      <c r="AQ34" s="149"/>
      <c r="AR34" s="149"/>
      <c r="AS34" s="150"/>
      <c r="BF34" s="73">
        <v>19</v>
      </c>
      <c r="BG34" s="85">
        <f t="shared" ref="BG34:BH45" si="9">BG33+$BJ$14</f>
        <v>757</v>
      </c>
      <c r="BH34" s="85">
        <f t="shared" si="9"/>
        <v>773</v>
      </c>
      <c r="BI34" s="74" t="str">
        <f ca="1">IF(COUNTA(INDIRECT(ADDRESS(BG34,2)):INDIRECT(ADDRESS(BH34,2)))&gt;0,COUNTA(INDIRECT(ADDRESS(BG34,2)):INDIRECT(ADDRESS(BH34,2))),"")</f>
        <v/>
      </c>
      <c r="BJ34" s="19"/>
    </row>
    <row r="35" spans="2:62" ht="15" customHeight="1" x14ac:dyDescent="0.2">
      <c r="AC35" s="2"/>
      <c r="AD35" s="3" t="s">
        <v>79</v>
      </c>
      <c r="BF35" s="73">
        <v>20</v>
      </c>
      <c r="BG35" s="85">
        <f t="shared" si="9"/>
        <v>798</v>
      </c>
      <c r="BH35" s="85">
        <f t="shared" si="9"/>
        <v>814</v>
      </c>
      <c r="BI35" s="74" t="str">
        <f ca="1">IF(COUNTA(INDIRECT(ADDRESS(BG35,2)):INDIRECT(ADDRESS(BH35,2)))&gt;0,COUNTA(INDIRECT(ADDRESS(BG35,2)):INDIRECT(ADDRESS(BH35,2))),"")</f>
        <v/>
      </c>
      <c r="BJ35" s="19"/>
    </row>
    <row r="36" spans="2:62" ht="16.2" customHeight="1" x14ac:dyDescent="0.2">
      <c r="D36" s="13" t="s">
        <v>80</v>
      </c>
      <c r="E36" s="13"/>
      <c r="F36" s="2"/>
      <c r="G36" s="2"/>
      <c r="H36" s="2"/>
      <c r="I36" s="2"/>
      <c r="J36" s="2"/>
      <c r="K36" s="2"/>
      <c r="L36" s="2"/>
      <c r="M36" s="2"/>
      <c r="N36" s="2"/>
      <c r="O36" s="2"/>
      <c r="P36" s="2"/>
      <c r="Q36" s="2"/>
      <c r="R36" s="2"/>
      <c r="S36" s="2"/>
      <c r="T36" s="2"/>
      <c r="U36" s="2"/>
      <c r="V36" s="2"/>
      <c r="W36" s="2"/>
      <c r="X36" s="2"/>
      <c r="AA36" s="243" t="s">
        <v>81</v>
      </c>
      <c r="AB36" s="244"/>
      <c r="AC36" s="249" t="s">
        <v>82</v>
      </c>
      <c r="AD36" s="250"/>
      <c r="AE36" s="250"/>
      <c r="AF36" s="250"/>
      <c r="AG36" s="250"/>
      <c r="AH36" s="251"/>
      <c r="AI36" s="14"/>
      <c r="AJ36" s="255" t="s">
        <v>83</v>
      </c>
      <c r="AK36" s="255"/>
      <c r="AL36" s="255"/>
      <c r="AM36" s="255"/>
      <c r="AN36" s="255"/>
      <c r="AO36" s="17"/>
      <c r="AP36" s="257" t="s">
        <v>84</v>
      </c>
      <c r="AQ36" s="258"/>
      <c r="AR36" s="258"/>
      <c r="AS36" s="259"/>
      <c r="BF36" s="73">
        <v>21</v>
      </c>
      <c r="BG36" s="85">
        <f t="shared" si="9"/>
        <v>839</v>
      </c>
      <c r="BH36" s="85">
        <f t="shared" si="9"/>
        <v>855</v>
      </c>
      <c r="BI36" s="74" t="str">
        <f ca="1">IF(COUNTA(INDIRECT(ADDRESS(BG36,2)):INDIRECT(ADDRESS(BH36,2)))&gt;0,COUNTA(INDIRECT(ADDRESS(BG36,2)):INDIRECT(ADDRESS(BH36,2))),"")</f>
        <v/>
      </c>
      <c r="BJ36" s="19"/>
    </row>
    <row r="37" spans="2:62" ht="16.2" customHeight="1" x14ac:dyDescent="0.2">
      <c r="D37" s="67" t="s">
        <v>85</v>
      </c>
      <c r="E37" s="13"/>
      <c r="F37" s="2"/>
      <c r="G37" s="2"/>
      <c r="H37" s="2"/>
      <c r="I37" s="2"/>
      <c r="J37" s="2"/>
      <c r="K37" s="2"/>
      <c r="L37" s="2"/>
      <c r="M37" s="2"/>
      <c r="N37" s="2"/>
      <c r="O37" s="2"/>
      <c r="P37" s="2"/>
      <c r="Q37" s="2"/>
      <c r="R37" s="2"/>
      <c r="S37" s="2"/>
      <c r="T37" s="2"/>
      <c r="U37" s="2"/>
      <c r="V37" s="2"/>
      <c r="W37" s="2"/>
      <c r="X37" s="2"/>
      <c r="AA37" s="245"/>
      <c r="AB37" s="246"/>
      <c r="AC37" s="252"/>
      <c r="AD37" s="253"/>
      <c r="AE37" s="253"/>
      <c r="AF37" s="253"/>
      <c r="AG37" s="253"/>
      <c r="AH37" s="254"/>
      <c r="AI37" s="3"/>
      <c r="AJ37" s="256"/>
      <c r="AK37" s="256"/>
      <c r="AL37" s="256"/>
      <c r="AM37" s="256"/>
      <c r="AN37" s="256"/>
      <c r="AO37" s="16"/>
      <c r="AP37" s="260"/>
      <c r="AQ37" s="261"/>
      <c r="AR37" s="261"/>
      <c r="AS37" s="262"/>
      <c r="BF37" s="73">
        <v>22</v>
      </c>
      <c r="BG37" s="85">
        <f t="shared" si="9"/>
        <v>880</v>
      </c>
      <c r="BH37" s="85">
        <f t="shared" si="9"/>
        <v>896</v>
      </c>
      <c r="BI37" s="74" t="str">
        <f ca="1">IF(COUNTA(INDIRECT(ADDRESS(BG37,2)):INDIRECT(ADDRESS(BH37,2)))&gt;0,COUNTA(INDIRECT(ADDRESS(BG37,2)):INDIRECT(ADDRESS(BH37,2))),"")</f>
        <v/>
      </c>
      <c r="BJ37" s="19"/>
    </row>
    <row r="38" spans="2:62" ht="16.2" customHeight="1" x14ac:dyDescent="0.2">
      <c r="D38" s="13" t="s">
        <v>86</v>
      </c>
      <c r="E38" s="13"/>
      <c r="F38" s="2"/>
      <c r="G38" s="2"/>
      <c r="H38" s="2"/>
      <c r="I38" s="2"/>
      <c r="J38" s="2"/>
      <c r="K38" s="2"/>
      <c r="L38" s="2"/>
      <c r="M38" s="2"/>
      <c r="N38" s="2"/>
      <c r="O38" s="2"/>
      <c r="P38" s="2"/>
      <c r="Q38" s="2"/>
      <c r="R38" s="2"/>
      <c r="S38" s="2"/>
      <c r="T38" s="2"/>
      <c r="U38" s="2"/>
      <c r="V38" s="2"/>
      <c r="W38" s="2"/>
      <c r="X38" s="2"/>
      <c r="AA38" s="245"/>
      <c r="AB38" s="246"/>
      <c r="AC38" s="395"/>
      <c r="AD38" s="396"/>
      <c r="AE38" s="396"/>
      <c r="AF38" s="396"/>
      <c r="AG38" s="396"/>
      <c r="AH38" s="397"/>
      <c r="AI38" s="401"/>
      <c r="AJ38" s="402"/>
      <c r="AK38" s="402"/>
      <c r="AL38" s="402"/>
      <c r="AM38" s="402"/>
      <c r="AN38" s="402"/>
      <c r="AO38" s="403"/>
      <c r="AP38" s="380"/>
      <c r="AQ38" s="381"/>
      <c r="AR38" s="381"/>
      <c r="AS38" s="382"/>
      <c r="BF38" s="73">
        <v>23</v>
      </c>
      <c r="BG38" s="85">
        <f t="shared" si="9"/>
        <v>921</v>
      </c>
      <c r="BH38" s="85">
        <f t="shared" si="9"/>
        <v>937</v>
      </c>
      <c r="BI38" s="74" t="str">
        <f ca="1">IF(COUNTA(INDIRECT(ADDRESS(BG38,2)):INDIRECT(ADDRESS(BH38,2)))&gt;0,COUNTA(INDIRECT(ADDRESS(BG38,2)):INDIRECT(ADDRESS(BH38,2))),"")</f>
        <v/>
      </c>
      <c r="BJ38" s="19"/>
    </row>
    <row r="39" spans="2:62" ht="16.2" customHeight="1" x14ac:dyDescent="0.2">
      <c r="D39" s="15"/>
      <c r="E39" s="13"/>
      <c r="F39" s="2"/>
      <c r="G39" s="2"/>
      <c r="H39" s="2"/>
      <c r="I39" s="2"/>
      <c r="J39" s="2"/>
      <c r="K39" s="2"/>
      <c r="L39" s="2"/>
      <c r="M39" s="2"/>
      <c r="N39" s="2"/>
      <c r="O39" s="2"/>
      <c r="P39" s="2"/>
      <c r="Q39" s="2"/>
      <c r="R39" s="2"/>
      <c r="S39" s="2"/>
      <c r="T39" s="2"/>
      <c r="U39" s="2"/>
      <c r="V39" s="2"/>
      <c r="W39" s="2"/>
      <c r="X39" s="2"/>
      <c r="AA39" s="247"/>
      <c r="AB39" s="248"/>
      <c r="AC39" s="398"/>
      <c r="AD39" s="399"/>
      <c r="AE39" s="399"/>
      <c r="AF39" s="399"/>
      <c r="AG39" s="399"/>
      <c r="AH39" s="400"/>
      <c r="AI39" s="404"/>
      <c r="AJ39" s="405"/>
      <c r="AK39" s="405"/>
      <c r="AL39" s="405"/>
      <c r="AM39" s="405"/>
      <c r="AN39" s="405"/>
      <c r="AO39" s="406"/>
      <c r="AP39" s="383"/>
      <c r="AQ39" s="384"/>
      <c r="AR39" s="384"/>
      <c r="AS39" s="385"/>
      <c r="BF39" s="73">
        <v>24</v>
      </c>
      <c r="BG39" s="85">
        <f t="shared" si="9"/>
        <v>962</v>
      </c>
      <c r="BH39" s="85">
        <f t="shared" si="9"/>
        <v>978</v>
      </c>
      <c r="BI39" s="74" t="str">
        <f ca="1">IF(COUNTA(INDIRECT(ADDRESS(BG39,2)):INDIRECT(ADDRESS(BH39,2)))&gt;0,COUNTA(INDIRECT(ADDRESS(BG39,2)):INDIRECT(ADDRESS(BH39,2))),"")</f>
        <v/>
      </c>
      <c r="BJ39" s="19"/>
    </row>
    <row r="40" spans="2:62" ht="9" customHeight="1" x14ac:dyDescent="0.2">
      <c r="D40" s="15"/>
      <c r="E40" s="13"/>
      <c r="F40" s="2"/>
      <c r="G40" s="2"/>
      <c r="H40" s="2"/>
      <c r="I40" s="2"/>
      <c r="J40" s="2"/>
      <c r="K40" s="2"/>
      <c r="L40" s="2"/>
      <c r="M40" s="2"/>
      <c r="N40" s="2"/>
      <c r="O40" s="2"/>
      <c r="P40" s="2"/>
      <c r="Q40" s="2"/>
      <c r="R40" s="2"/>
      <c r="S40" s="2"/>
      <c r="T40" s="2"/>
      <c r="U40" s="2"/>
      <c r="V40" s="2"/>
      <c r="W40" s="2"/>
      <c r="X40" s="2"/>
      <c r="AA40" s="28"/>
      <c r="AB40" s="28"/>
      <c r="AC40" s="46"/>
      <c r="AD40" s="46"/>
      <c r="AE40" s="46"/>
      <c r="AF40" s="46"/>
      <c r="AG40" s="46"/>
      <c r="AH40" s="46"/>
      <c r="AI40" s="46"/>
      <c r="AJ40" s="46"/>
      <c r="AK40" s="46"/>
      <c r="AL40" s="46"/>
      <c r="AM40" s="46"/>
      <c r="AN40" s="46"/>
      <c r="AO40" s="10"/>
      <c r="AP40" s="46"/>
      <c r="AQ40" s="29"/>
      <c r="AR40" s="29"/>
      <c r="AS40" s="29"/>
      <c r="BF40" s="73">
        <v>25</v>
      </c>
      <c r="BG40" s="85">
        <f t="shared" si="9"/>
        <v>1003</v>
      </c>
      <c r="BH40" s="85">
        <f t="shared" si="9"/>
        <v>1019</v>
      </c>
      <c r="BI40" s="74" t="str">
        <f ca="1">IF(COUNTA(INDIRECT(ADDRESS(BG40,2)):INDIRECT(ADDRESS(BH40,2)))&gt;0,COUNTA(INDIRECT(ADDRESS(BG40,2)):INDIRECT(ADDRESS(BH40,2))),"")</f>
        <v/>
      </c>
      <c r="BJ40" s="19"/>
    </row>
    <row r="41" spans="2:62" ht="9" customHeight="1" x14ac:dyDescent="0.2">
      <c r="AQ41" s="30"/>
      <c r="AR41" s="30"/>
      <c r="AS41" s="30"/>
      <c r="BF41" s="73">
        <v>26</v>
      </c>
      <c r="BG41" s="85">
        <f t="shared" si="9"/>
        <v>1044</v>
      </c>
      <c r="BH41" s="85">
        <f t="shared" si="9"/>
        <v>1060</v>
      </c>
      <c r="BI41" s="74" t="str">
        <f ca="1">IF(COUNTA(INDIRECT(ADDRESS(BG41,2)):INDIRECT(ADDRESS(BH41,2)))&gt;0,COUNTA(INDIRECT(ADDRESS(BG41,2)):INDIRECT(ADDRESS(BH41,2))),"")</f>
        <v/>
      </c>
      <c r="BJ41" s="19"/>
    </row>
    <row r="42" spans="2:62" ht="7.5" customHeight="1" x14ac:dyDescent="0.2">
      <c r="X42" s="3"/>
      <c r="Y42" s="3"/>
      <c r="BF42" s="73">
        <v>27</v>
      </c>
      <c r="BG42" s="85">
        <f t="shared" si="9"/>
        <v>1085</v>
      </c>
      <c r="BH42" s="85">
        <f t="shared" si="9"/>
        <v>1101</v>
      </c>
      <c r="BI42" s="74" t="str">
        <f ca="1">IF(COUNTA(INDIRECT(ADDRESS(BG42,2)):INDIRECT(ADDRESS(BH42,2)))&gt;0,COUNTA(INDIRECT(ADDRESS(BG42,2)):INDIRECT(ADDRESS(BH42,2))),"")</f>
        <v/>
      </c>
      <c r="BJ42" s="19"/>
    </row>
    <row r="43" spans="2:62" ht="10.5" customHeight="1" x14ac:dyDescent="0.2">
      <c r="X43" s="3"/>
      <c r="Y43" s="3"/>
      <c r="BF43" s="73">
        <v>28</v>
      </c>
      <c r="BG43" s="85">
        <f t="shared" si="9"/>
        <v>1126</v>
      </c>
      <c r="BH43" s="85">
        <f t="shared" si="9"/>
        <v>1142</v>
      </c>
      <c r="BI43" s="74" t="str">
        <f ca="1">IF(COUNTA(INDIRECT(ADDRESS(BG43,2)):INDIRECT(ADDRESS(BH43,2)))&gt;0,COUNTA(INDIRECT(ADDRESS(BG43,2)):INDIRECT(ADDRESS(BH43,2))),"")</f>
        <v/>
      </c>
      <c r="BJ43" s="19"/>
    </row>
    <row r="44" spans="2:62" ht="5.25" customHeight="1" x14ac:dyDescent="0.2">
      <c r="X44" s="3"/>
      <c r="Y44" s="3"/>
      <c r="BF44" s="73">
        <v>29</v>
      </c>
      <c r="BG44" s="85">
        <f t="shared" si="9"/>
        <v>1167</v>
      </c>
      <c r="BH44" s="85">
        <f t="shared" si="9"/>
        <v>1183</v>
      </c>
      <c r="BI44" s="74" t="str">
        <f ca="1">IF(COUNTA(INDIRECT(ADDRESS(BG44,2)):INDIRECT(ADDRESS(BH44,2)))&gt;0,COUNTA(INDIRECT(ADDRESS(BG44,2)):INDIRECT(ADDRESS(BH44,2))),"")</f>
        <v/>
      </c>
      <c r="BJ44" s="19"/>
    </row>
    <row r="45" spans="2:62" ht="5.25" customHeight="1" thickBot="1" x14ac:dyDescent="0.25">
      <c r="X45" s="3"/>
      <c r="Y45" s="3"/>
      <c r="BF45" s="103">
        <v>30</v>
      </c>
      <c r="BG45" s="104">
        <f t="shared" si="9"/>
        <v>1208</v>
      </c>
      <c r="BH45" s="104">
        <f t="shared" si="9"/>
        <v>1224</v>
      </c>
      <c r="BI45" s="105" t="str">
        <f ca="1">IF(COUNTA(INDIRECT(ADDRESS(BG45,2)):INDIRECT(ADDRESS(BH45,2)))&gt;0,COUNTA(INDIRECT(ADDRESS(BG45,2)):INDIRECT(ADDRESS(BH45,2))),"")</f>
        <v/>
      </c>
      <c r="BJ45" s="19"/>
    </row>
    <row r="46" spans="2:62" ht="5.25" customHeight="1" x14ac:dyDescent="0.2">
      <c r="X46" s="3"/>
      <c r="Y46" s="3"/>
      <c r="BJ46" s="19"/>
    </row>
    <row r="47" spans="2:62" ht="5.25" customHeight="1" x14ac:dyDescent="0.2">
      <c r="X47" s="3"/>
      <c r="Y47" s="3"/>
    </row>
    <row r="48" spans="2:62" ht="17.25" customHeight="1" x14ac:dyDescent="0.2">
      <c r="B48" s="2" t="s">
        <v>87</v>
      </c>
      <c r="S48" s="8"/>
      <c r="T48" s="8"/>
      <c r="U48" s="8"/>
      <c r="V48" s="8"/>
      <c r="W48" s="8"/>
      <c r="AL48" s="22"/>
    </row>
    <row r="49" spans="2:74" ht="12.75" customHeight="1" x14ac:dyDescent="0.2">
      <c r="M49" s="23"/>
      <c r="N49" s="23"/>
      <c r="O49" s="23"/>
      <c r="P49" s="23"/>
      <c r="Q49" s="23"/>
      <c r="R49" s="23"/>
      <c r="S49" s="23"/>
      <c r="T49" s="24"/>
      <c r="U49" s="24"/>
      <c r="V49" s="24"/>
      <c r="W49" s="24"/>
      <c r="X49" s="24"/>
      <c r="Y49" s="24"/>
      <c r="Z49" s="24"/>
      <c r="AA49" s="23"/>
      <c r="AB49" s="23"/>
      <c r="AC49" s="23"/>
      <c r="AL49" s="22"/>
      <c r="AM49" s="218" t="s">
        <v>5</v>
      </c>
      <c r="AN49" s="219"/>
      <c r="AO49" s="219"/>
      <c r="AP49" s="220"/>
      <c r="AZ49" s="1"/>
    </row>
    <row r="50" spans="2:74" ht="12.75" customHeight="1" x14ac:dyDescent="0.2">
      <c r="M50" s="23"/>
      <c r="N50" s="23"/>
      <c r="O50" s="23"/>
      <c r="P50" s="23"/>
      <c r="Q50" s="23"/>
      <c r="R50" s="23"/>
      <c r="S50" s="23"/>
      <c r="T50" s="24"/>
      <c r="U50" s="24"/>
      <c r="V50" s="24"/>
      <c r="W50" s="24"/>
      <c r="X50" s="24"/>
      <c r="Y50" s="24"/>
      <c r="Z50" s="24"/>
      <c r="AA50" s="23"/>
      <c r="AB50" s="23"/>
      <c r="AC50" s="23"/>
      <c r="AL50" s="22"/>
      <c r="AM50" s="221"/>
      <c r="AN50" s="222"/>
      <c r="AO50" s="222"/>
      <c r="AP50" s="223"/>
    </row>
    <row r="51" spans="2:74" ht="12.75" customHeight="1" x14ac:dyDescent="0.2">
      <c r="M51" s="23"/>
      <c r="N51" s="23"/>
      <c r="O51" s="23"/>
      <c r="P51" s="23"/>
      <c r="Q51" s="23"/>
      <c r="R51" s="23"/>
      <c r="S51" s="23"/>
      <c r="T51" s="23"/>
      <c r="U51" s="23"/>
      <c r="V51" s="23"/>
      <c r="W51" s="23"/>
      <c r="X51" s="23"/>
      <c r="Y51" s="23"/>
      <c r="Z51" s="23"/>
      <c r="AA51" s="23"/>
      <c r="AB51" s="23"/>
      <c r="AC51" s="23"/>
      <c r="AL51" s="22"/>
      <c r="AM51" s="49"/>
      <c r="AN51" s="49"/>
    </row>
    <row r="52" spans="2:74" ht="6" customHeight="1" x14ac:dyDescent="0.2">
      <c r="M52" s="23"/>
      <c r="N52" s="23"/>
      <c r="O52" s="23"/>
      <c r="P52" s="23"/>
      <c r="Q52" s="23"/>
      <c r="R52" s="23"/>
      <c r="S52" s="23"/>
      <c r="T52" s="23"/>
      <c r="U52" s="23"/>
      <c r="V52" s="23"/>
      <c r="W52" s="23"/>
      <c r="X52" s="23"/>
      <c r="Y52" s="23"/>
      <c r="Z52" s="23"/>
      <c r="AA52" s="23"/>
      <c r="AB52" s="23"/>
      <c r="AC52" s="23"/>
      <c r="AL52" s="22"/>
      <c r="AM52" s="22"/>
    </row>
    <row r="53" spans="2:74" ht="12.75" customHeight="1" x14ac:dyDescent="0.2">
      <c r="B53" s="263" t="s">
        <v>9</v>
      </c>
      <c r="C53" s="264"/>
      <c r="D53" s="264"/>
      <c r="E53" s="264"/>
      <c r="F53" s="264"/>
      <c r="G53" s="264"/>
      <c r="H53" s="264"/>
      <c r="I53" s="264"/>
      <c r="J53" s="268" t="s">
        <v>10</v>
      </c>
      <c r="K53" s="268"/>
      <c r="L53" s="127" t="s">
        <v>11</v>
      </c>
      <c r="M53" s="268" t="s">
        <v>12</v>
      </c>
      <c r="N53" s="268"/>
      <c r="O53" s="269" t="s">
        <v>13</v>
      </c>
      <c r="P53" s="268"/>
      <c r="Q53" s="268"/>
      <c r="R53" s="268"/>
      <c r="S53" s="268"/>
      <c r="T53" s="268"/>
      <c r="U53" s="268" t="s">
        <v>14</v>
      </c>
      <c r="V53" s="268"/>
      <c r="W53" s="268"/>
      <c r="AD53" s="10"/>
      <c r="AE53" s="10"/>
      <c r="AF53" s="10"/>
      <c r="AG53" s="10"/>
      <c r="AH53" s="10"/>
      <c r="AI53" s="10"/>
      <c r="AJ53" s="10"/>
      <c r="AL53" s="407"/>
      <c r="AM53" s="212"/>
      <c r="AN53" s="209" t="s">
        <v>15</v>
      </c>
      <c r="AO53" s="209"/>
      <c r="AP53" s="212"/>
      <c r="AQ53" s="212"/>
      <c r="AR53" s="209" t="s">
        <v>16</v>
      </c>
      <c r="AS53" s="215"/>
    </row>
    <row r="54" spans="2:74" ht="13.95" customHeight="1" x14ac:dyDescent="0.2">
      <c r="B54" s="264"/>
      <c r="C54" s="264"/>
      <c r="D54" s="264"/>
      <c r="E54" s="264"/>
      <c r="F54" s="264"/>
      <c r="G54" s="264"/>
      <c r="H54" s="264"/>
      <c r="I54" s="264"/>
      <c r="J54" s="335"/>
      <c r="K54" s="386"/>
      <c r="L54" s="410"/>
      <c r="M54" s="389"/>
      <c r="N54" s="386"/>
      <c r="O54" s="389"/>
      <c r="P54" s="392"/>
      <c r="Q54" s="392"/>
      <c r="R54" s="392"/>
      <c r="S54" s="392"/>
      <c r="T54" s="386"/>
      <c r="U54" s="389"/>
      <c r="V54" s="392"/>
      <c r="W54" s="386"/>
      <c r="AD54" s="10"/>
      <c r="AE54" s="10"/>
      <c r="AF54" s="10"/>
      <c r="AG54" s="10"/>
      <c r="AH54" s="10"/>
      <c r="AI54" s="10"/>
      <c r="AJ54" s="10"/>
      <c r="AL54" s="271"/>
      <c r="AM54" s="213"/>
      <c r="AN54" s="210"/>
      <c r="AO54" s="210"/>
      <c r="AP54" s="213"/>
      <c r="AQ54" s="213"/>
      <c r="AR54" s="210"/>
      <c r="AS54" s="216"/>
    </row>
    <row r="55" spans="2:74" ht="9" customHeight="1" x14ac:dyDescent="0.2">
      <c r="B55" s="264"/>
      <c r="C55" s="264"/>
      <c r="D55" s="264"/>
      <c r="E55" s="264"/>
      <c r="F55" s="264"/>
      <c r="G55" s="264"/>
      <c r="H55" s="264"/>
      <c r="I55" s="264"/>
      <c r="J55" s="336"/>
      <c r="K55" s="387"/>
      <c r="L55" s="411"/>
      <c r="M55" s="390"/>
      <c r="N55" s="387"/>
      <c r="O55" s="390"/>
      <c r="P55" s="393"/>
      <c r="Q55" s="393"/>
      <c r="R55" s="393"/>
      <c r="S55" s="393"/>
      <c r="T55" s="387"/>
      <c r="U55" s="390"/>
      <c r="V55" s="393"/>
      <c r="W55" s="387"/>
      <c r="AD55" s="10"/>
      <c r="AE55" s="10"/>
      <c r="AF55" s="10"/>
      <c r="AG55" s="10"/>
      <c r="AH55" s="10"/>
      <c r="AI55" s="10"/>
      <c r="AJ55" s="10"/>
      <c r="AL55" s="272"/>
      <c r="AM55" s="214"/>
      <c r="AN55" s="211"/>
      <c r="AO55" s="211"/>
      <c r="AP55" s="214"/>
      <c r="AQ55" s="214"/>
      <c r="AR55" s="211"/>
      <c r="AS55" s="217"/>
    </row>
    <row r="56" spans="2:74" ht="6" customHeight="1" x14ac:dyDescent="0.2">
      <c r="B56" s="266"/>
      <c r="C56" s="266"/>
      <c r="D56" s="266"/>
      <c r="E56" s="266"/>
      <c r="F56" s="266"/>
      <c r="G56" s="266"/>
      <c r="H56" s="266"/>
      <c r="I56" s="266"/>
      <c r="J56" s="336"/>
      <c r="K56" s="388"/>
      <c r="L56" s="412"/>
      <c r="M56" s="391"/>
      <c r="N56" s="388"/>
      <c r="O56" s="391"/>
      <c r="P56" s="394"/>
      <c r="Q56" s="394"/>
      <c r="R56" s="394"/>
      <c r="S56" s="394"/>
      <c r="T56" s="388"/>
      <c r="U56" s="391"/>
      <c r="V56" s="394"/>
      <c r="W56" s="388"/>
    </row>
    <row r="57" spans="2:74" ht="15" customHeight="1" x14ac:dyDescent="0.2">
      <c r="B57" s="315" t="s">
        <v>88</v>
      </c>
      <c r="C57" s="316"/>
      <c r="D57" s="316"/>
      <c r="E57" s="316"/>
      <c r="F57" s="316"/>
      <c r="G57" s="316"/>
      <c r="H57" s="316"/>
      <c r="I57" s="317"/>
      <c r="J57" s="315" t="s">
        <v>21</v>
      </c>
      <c r="K57" s="316"/>
      <c r="L57" s="316"/>
      <c r="M57" s="316"/>
      <c r="N57" s="324"/>
      <c r="O57" s="327" t="s">
        <v>89</v>
      </c>
      <c r="P57" s="316"/>
      <c r="Q57" s="316"/>
      <c r="R57" s="316"/>
      <c r="S57" s="316"/>
      <c r="T57" s="316"/>
      <c r="U57" s="317"/>
      <c r="V57" s="51" t="s">
        <v>23</v>
      </c>
      <c r="W57" s="52"/>
      <c r="X57" s="52"/>
      <c r="Y57" s="330" t="s">
        <v>24</v>
      </c>
      <c r="Z57" s="330"/>
      <c r="AA57" s="330"/>
      <c r="AB57" s="330"/>
      <c r="AC57" s="330"/>
      <c r="AD57" s="330"/>
      <c r="AE57" s="330"/>
      <c r="AF57" s="330"/>
      <c r="AG57" s="330"/>
      <c r="AH57" s="330"/>
      <c r="AI57" s="52"/>
      <c r="AJ57" s="52"/>
      <c r="AK57" s="53"/>
      <c r="AL57" s="413" t="s">
        <v>25</v>
      </c>
      <c r="AM57" s="413"/>
      <c r="AN57" s="331" t="s">
        <v>26</v>
      </c>
      <c r="AO57" s="331"/>
      <c r="AP57" s="331"/>
      <c r="AQ57" s="331"/>
      <c r="AR57" s="331"/>
      <c r="AS57" s="332"/>
    </row>
    <row r="58" spans="2:74" ht="13.95" customHeight="1" x14ac:dyDescent="0.2">
      <c r="B58" s="318"/>
      <c r="C58" s="319"/>
      <c r="D58" s="319"/>
      <c r="E58" s="319"/>
      <c r="F58" s="319"/>
      <c r="G58" s="319"/>
      <c r="H58" s="319"/>
      <c r="I58" s="320"/>
      <c r="J58" s="318"/>
      <c r="K58" s="319"/>
      <c r="L58" s="319"/>
      <c r="M58" s="319"/>
      <c r="N58" s="325"/>
      <c r="O58" s="328"/>
      <c r="P58" s="319"/>
      <c r="Q58" s="319"/>
      <c r="R58" s="319"/>
      <c r="S58" s="319"/>
      <c r="T58" s="319"/>
      <c r="U58" s="320"/>
      <c r="V58" s="277" t="s">
        <v>29</v>
      </c>
      <c r="W58" s="278"/>
      <c r="X58" s="278"/>
      <c r="Y58" s="279"/>
      <c r="Z58" s="283" t="s">
        <v>30</v>
      </c>
      <c r="AA58" s="284"/>
      <c r="AB58" s="284"/>
      <c r="AC58" s="285"/>
      <c r="AD58" s="289" t="s">
        <v>31</v>
      </c>
      <c r="AE58" s="290"/>
      <c r="AF58" s="290"/>
      <c r="AG58" s="291"/>
      <c r="AH58" s="295" t="s">
        <v>32</v>
      </c>
      <c r="AI58" s="296"/>
      <c r="AJ58" s="296"/>
      <c r="AK58" s="297"/>
      <c r="AL58" s="408" t="s">
        <v>33</v>
      </c>
      <c r="AM58" s="408"/>
      <c r="AN58" s="305" t="s">
        <v>34</v>
      </c>
      <c r="AO58" s="306"/>
      <c r="AP58" s="306"/>
      <c r="AQ58" s="306"/>
      <c r="AR58" s="307"/>
      <c r="AS58" s="308"/>
      <c r="AY58" s="71" t="s">
        <v>35</v>
      </c>
      <c r="AZ58" s="71" t="s">
        <v>35</v>
      </c>
      <c r="BA58" s="71" t="s">
        <v>36</v>
      </c>
      <c r="BB58" s="309" t="s">
        <v>37</v>
      </c>
      <c r="BC58" s="310"/>
    </row>
    <row r="59" spans="2:74" ht="13.95" customHeight="1" x14ac:dyDescent="0.2">
      <c r="B59" s="321"/>
      <c r="C59" s="322"/>
      <c r="D59" s="322"/>
      <c r="E59" s="322"/>
      <c r="F59" s="322"/>
      <c r="G59" s="322"/>
      <c r="H59" s="322"/>
      <c r="I59" s="323"/>
      <c r="J59" s="321"/>
      <c r="K59" s="322"/>
      <c r="L59" s="322"/>
      <c r="M59" s="322"/>
      <c r="N59" s="326"/>
      <c r="O59" s="329"/>
      <c r="P59" s="322"/>
      <c r="Q59" s="322"/>
      <c r="R59" s="322"/>
      <c r="S59" s="322"/>
      <c r="T59" s="322"/>
      <c r="U59" s="323"/>
      <c r="V59" s="280"/>
      <c r="W59" s="281"/>
      <c r="X59" s="281"/>
      <c r="Y59" s="282"/>
      <c r="Z59" s="286"/>
      <c r="AA59" s="287"/>
      <c r="AB59" s="287"/>
      <c r="AC59" s="288"/>
      <c r="AD59" s="292"/>
      <c r="AE59" s="293"/>
      <c r="AF59" s="293"/>
      <c r="AG59" s="294"/>
      <c r="AH59" s="298"/>
      <c r="AI59" s="299"/>
      <c r="AJ59" s="299"/>
      <c r="AK59" s="300"/>
      <c r="AL59" s="409"/>
      <c r="AM59" s="409"/>
      <c r="AN59" s="311"/>
      <c r="AO59" s="311"/>
      <c r="AP59" s="311"/>
      <c r="AQ59" s="311"/>
      <c r="AR59" s="311"/>
      <c r="AS59" s="312"/>
      <c r="AY59" s="41"/>
      <c r="AZ59" s="42" t="s">
        <v>40</v>
      </c>
      <c r="BA59" s="42" t="s">
        <v>41</v>
      </c>
      <c r="BB59" s="72" t="s">
        <v>42</v>
      </c>
      <c r="BC59" s="42" t="s">
        <v>40</v>
      </c>
      <c r="BL59" s="19" t="s">
        <v>51</v>
      </c>
      <c r="BM59" s="19" t="s">
        <v>52</v>
      </c>
    </row>
    <row r="60" spans="2:74" ht="18" customHeight="1" x14ac:dyDescent="0.15">
      <c r="B60" s="339"/>
      <c r="C60" s="340"/>
      <c r="D60" s="340"/>
      <c r="E60" s="340"/>
      <c r="F60" s="340"/>
      <c r="G60" s="340"/>
      <c r="H60" s="340"/>
      <c r="I60" s="341"/>
      <c r="J60" s="339"/>
      <c r="K60" s="340"/>
      <c r="L60" s="340"/>
      <c r="M60" s="340"/>
      <c r="N60" s="345"/>
      <c r="O60" s="125"/>
      <c r="P60" s="75" t="s">
        <v>65</v>
      </c>
      <c r="Q60" s="123"/>
      <c r="R60" s="75" t="s">
        <v>61</v>
      </c>
      <c r="S60" s="122"/>
      <c r="T60" s="347" t="s">
        <v>62</v>
      </c>
      <c r="U60" s="347"/>
      <c r="V60" s="348"/>
      <c r="W60" s="349"/>
      <c r="X60" s="349"/>
      <c r="Y60" s="106" t="s">
        <v>63</v>
      </c>
      <c r="Z60" s="107"/>
      <c r="AA60" s="108"/>
      <c r="AB60" s="108"/>
      <c r="AC60" s="109" t="s">
        <v>63</v>
      </c>
      <c r="AD60" s="107"/>
      <c r="AE60" s="108"/>
      <c r="AF60" s="108"/>
      <c r="AG60" s="110" t="s">
        <v>63</v>
      </c>
      <c r="AH60" s="224"/>
      <c r="AI60" s="225"/>
      <c r="AJ60" s="225"/>
      <c r="AK60" s="350"/>
      <c r="AL60" s="115"/>
      <c r="AM60" s="116"/>
      <c r="AN60" s="224"/>
      <c r="AO60" s="225"/>
      <c r="AP60" s="225"/>
      <c r="AQ60" s="225"/>
      <c r="AR60" s="225"/>
      <c r="AS60" s="110" t="s">
        <v>63</v>
      </c>
      <c r="AV60" s="20" t="str">
        <f>IF(OR(O60="",Q60=""),"", IF(O60&lt;20,DATE(O60+118,Q60,IF(S60="",1,S60)),DATE(O60+88,Q60,IF(S60="",1,S60))))</f>
        <v/>
      </c>
      <c r="AW60" s="21" t="e">
        <f>IF(AV60&lt;=#REF!,"昔",IF(AV60&lt;=#REF!,"上",IF(AV60&lt;=#REF!,"中","下")))</f>
        <v>#REF!</v>
      </c>
      <c r="AX60" s="8" t="e">
        <f>IF(AV60&lt;=#REF!,5,IF(AV60&lt;=#REF!,7,IF(AV60&lt;=#REF!,9,11)))</f>
        <v>#REF!</v>
      </c>
      <c r="AY60" s="80"/>
      <c r="AZ60" s="81"/>
      <c r="BA60" s="82">
        <f>AN60</f>
        <v>0</v>
      </c>
      <c r="BB60" s="81"/>
      <c r="BC60" s="8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342"/>
      <c r="C61" s="343"/>
      <c r="D61" s="343"/>
      <c r="E61" s="343"/>
      <c r="F61" s="343"/>
      <c r="G61" s="343"/>
      <c r="H61" s="343"/>
      <c r="I61" s="344"/>
      <c r="J61" s="342"/>
      <c r="K61" s="343"/>
      <c r="L61" s="343"/>
      <c r="M61" s="343"/>
      <c r="N61" s="346"/>
      <c r="O61" s="140"/>
      <c r="P61" s="10" t="s">
        <v>60</v>
      </c>
      <c r="Q61" s="124"/>
      <c r="R61" s="10" t="s">
        <v>61</v>
      </c>
      <c r="S61" s="141"/>
      <c r="T61" s="351" t="s">
        <v>64</v>
      </c>
      <c r="U61" s="351"/>
      <c r="V61" s="234"/>
      <c r="W61" s="235"/>
      <c r="X61" s="235"/>
      <c r="Y61" s="238"/>
      <c r="Z61" s="352"/>
      <c r="AA61" s="236"/>
      <c r="AB61" s="236"/>
      <c r="AC61" s="236"/>
      <c r="AD61" s="352"/>
      <c r="AE61" s="236"/>
      <c r="AF61" s="236"/>
      <c r="AG61" s="237"/>
      <c r="AH61" s="236"/>
      <c r="AI61" s="236"/>
      <c r="AJ61" s="236"/>
      <c r="AK61" s="237"/>
      <c r="AL61" s="232"/>
      <c r="AM61" s="233"/>
      <c r="AN61" s="234"/>
      <c r="AO61" s="235"/>
      <c r="AP61" s="235"/>
      <c r="AQ61" s="235"/>
      <c r="AR61" s="235"/>
      <c r="AS61" s="143"/>
      <c r="AV61" s="20"/>
      <c r="AW61" s="21"/>
      <c r="AY61" s="144">
        <f>AH61</f>
        <v>0</v>
      </c>
      <c r="AZ61" s="43" t="e">
        <f>IF(AV60&lt;=#REF!,AH61,IF(AND(AV60&gt;=#REF!,AV60&lt;=#REF!),AH61*105/108,AH61))</f>
        <v>#REF!</v>
      </c>
      <c r="BA61" s="42"/>
      <c r="BB61" s="43">
        <f>IF($AL61="賃金で算定",0,INT(AY61*$AL61/100))</f>
        <v>0</v>
      </c>
      <c r="BC61" s="43" t="e">
        <f>IF(AY61=AZ61,BB61,AZ61*$AL61/100)</f>
        <v>#REF!</v>
      </c>
      <c r="BL61" s="19" t="e">
        <f>IF(AY61=AZ61,0,1)</f>
        <v>#REF!</v>
      </c>
      <c r="BM61" s="19" t="e">
        <f>IF(BL61=1,AL61,"")</f>
        <v>#REF!</v>
      </c>
    </row>
    <row r="62" spans="2:74" ht="18" customHeight="1" x14ac:dyDescent="0.15">
      <c r="B62" s="339"/>
      <c r="C62" s="340"/>
      <c r="D62" s="340"/>
      <c r="E62" s="340"/>
      <c r="F62" s="340"/>
      <c r="G62" s="340"/>
      <c r="H62" s="340"/>
      <c r="I62" s="341"/>
      <c r="J62" s="339"/>
      <c r="K62" s="340"/>
      <c r="L62" s="340"/>
      <c r="M62" s="340"/>
      <c r="N62" s="345"/>
      <c r="O62" s="125"/>
      <c r="P62" s="75" t="s">
        <v>65</v>
      </c>
      <c r="Q62" s="123"/>
      <c r="R62" s="75" t="s">
        <v>61</v>
      </c>
      <c r="S62" s="122"/>
      <c r="T62" s="347" t="s">
        <v>62</v>
      </c>
      <c r="U62" s="347"/>
      <c r="V62" s="348"/>
      <c r="W62" s="349"/>
      <c r="X62" s="349"/>
      <c r="Y62" s="111"/>
      <c r="Z62" s="89"/>
      <c r="AA62" s="90"/>
      <c r="AB62" s="90"/>
      <c r="AC62" s="88"/>
      <c r="AD62" s="89"/>
      <c r="AE62" s="90"/>
      <c r="AF62" s="90"/>
      <c r="AG62" s="91"/>
      <c r="AH62" s="224"/>
      <c r="AI62" s="225"/>
      <c r="AJ62" s="225"/>
      <c r="AK62" s="350"/>
      <c r="AL62" s="115"/>
      <c r="AM62" s="116"/>
      <c r="AN62" s="224"/>
      <c r="AO62" s="225"/>
      <c r="AP62" s="225"/>
      <c r="AQ62" s="225"/>
      <c r="AR62" s="225"/>
      <c r="AS62" s="92"/>
      <c r="AV62" s="20" t="str">
        <f>IF(OR(O62="",Q62=""),"", IF(O62&lt;20,DATE(O62+118,Q62,IF(S62="",1,S62)),DATE(O62+88,Q62,IF(S62="",1,S62))))</f>
        <v/>
      </c>
      <c r="AW62" s="21" t="e">
        <f>IF(AV62&lt;=#REF!,"昔",IF(AV62&lt;=#REF!,"上",IF(AV62&lt;=#REF!,"中","下")))</f>
        <v>#REF!</v>
      </c>
      <c r="AX62" s="8" t="e">
        <f>IF(AV62&lt;=#REF!,5,IF(AV62&lt;=#REF!,7,IF(AV62&lt;=#REF!,9,11)))</f>
        <v>#REF!</v>
      </c>
      <c r="AY62" s="80"/>
      <c r="AZ62" s="81"/>
      <c r="BA62" s="82">
        <f t="shared" ref="BA62" si="10">AN62</f>
        <v>0</v>
      </c>
      <c r="BB62" s="81"/>
      <c r="BC62" s="81"/>
      <c r="BL62" s="19"/>
      <c r="BM62" s="19"/>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342"/>
      <c r="C63" s="343"/>
      <c r="D63" s="343"/>
      <c r="E63" s="343"/>
      <c r="F63" s="343"/>
      <c r="G63" s="343"/>
      <c r="H63" s="343"/>
      <c r="I63" s="344"/>
      <c r="J63" s="342"/>
      <c r="K63" s="343"/>
      <c r="L63" s="343"/>
      <c r="M63" s="343"/>
      <c r="N63" s="346"/>
      <c r="O63" s="140"/>
      <c r="P63" s="10" t="s">
        <v>60</v>
      </c>
      <c r="Q63" s="124"/>
      <c r="R63" s="10" t="s">
        <v>61</v>
      </c>
      <c r="S63" s="141"/>
      <c r="T63" s="351" t="s">
        <v>64</v>
      </c>
      <c r="U63" s="351"/>
      <c r="V63" s="234"/>
      <c r="W63" s="235"/>
      <c r="X63" s="235"/>
      <c r="Y63" s="238"/>
      <c r="Z63" s="352"/>
      <c r="AA63" s="236"/>
      <c r="AB63" s="236"/>
      <c r="AC63" s="236"/>
      <c r="AD63" s="352"/>
      <c r="AE63" s="236"/>
      <c r="AF63" s="236"/>
      <c r="AG63" s="237"/>
      <c r="AH63" s="236"/>
      <c r="AI63" s="236"/>
      <c r="AJ63" s="236"/>
      <c r="AK63" s="237"/>
      <c r="AL63" s="232"/>
      <c r="AM63" s="233"/>
      <c r="AN63" s="234"/>
      <c r="AO63" s="235"/>
      <c r="AP63" s="235"/>
      <c r="AQ63" s="235"/>
      <c r="AR63" s="235"/>
      <c r="AS63" s="143"/>
      <c r="AV63" s="20"/>
      <c r="AW63" s="21"/>
      <c r="AY63" s="144">
        <f t="shared" ref="AY63" si="11">AH63</f>
        <v>0</v>
      </c>
      <c r="AZ63" s="43" t="e">
        <f>IF(AV62&lt;=#REF!,AH63,IF(AND(AV62&gt;=#REF!,AV62&lt;=#REF!),AH63*105/108,AH63))</f>
        <v>#REF!</v>
      </c>
      <c r="BA63" s="42"/>
      <c r="BB63" s="43">
        <f t="shared" ref="BB63" si="12">IF($AL63="賃金で算定",0,INT(AY63*$AL63/100))</f>
        <v>0</v>
      </c>
      <c r="BC63" s="43" t="e">
        <f>IF(AY63=AZ63,BB63,AZ63*$AL63/100)</f>
        <v>#REF!</v>
      </c>
      <c r="BL63" s="19" t="e">
        <f>IF(AY63=AZ63,0,1)</f>
        <v>#REF!</v>
      </c>
      <c r="BM63" s="19" t="e">
        <f>IF(BL63=1,AL63,"")</f>
        <v>#REF!</v>
      </c>
    </row>
    <row r="64" spans="2:74" ht="18" customHeight="1" x14ac:dyDescent="0.15">
      <c r="B64" s="339"/>
      <c r="C64" s="340"/>
      <c r="D64" s="340"/>
      <c r="E64" s="340"/>
      <c r="F64" s="340"/>
      <c r="G64" s="340"/>
      <c r="H64" s="340"/>
      <c r="I64" s="341"/>
      <c r="J64" s="339"/>
      <c r="K64" s="340"/>
      <c r="L64" s="340"/>
      <c r="M64" s="340"/>
      <c r="N64" s="345"/>
      <c r="O64" s="125"/>
      <c r="P64" s="75" t="s">
        <v>65</v>
      </c>
      <c r="Q64" s="123"/>
      <c r="R64" s="75" t="s">
        <v>61</v>
      </c>
      <c r="S64" s="122"/>
      <c r="T64" s="347" t="s">
        <v>62</v>
      </c>
      <c r="U64" s="347"/>
      <c r="V64" s="348"/>
      <c r="W64" s="349"/>
      <c r="X64" s="349"/>
      <c r="Y64" s="111"/>
      <c r="Z64" s="89"/>
      <c r="AA64" s="90"/>
      <c r="AB64" s="90"/>
      <c r="AC64" s="88"/>
      <c r="AD64" s="89"/>
      <c r="AE64" s="90"/>
      <c r="AF64" s="90"/>
      <c r="AG64" s="91"/>
      <c r="AH64" s="224"/>
      <c r="AI64" s="225"/>
      <c r="AJ64" s="225"/>
      <c r="AK64" s="350"/>
      <c r="AL64" s="115"/>
      <c r="AM64" s="116"/>
      <c r="AN64" s="224"/>
      <c r="AO64" s="225"/>
      <c r="AP64" s="225"/>
      <c r="AQ64" s="225"/>
      <c r="AR64" s="225"/>
      <c r="AS64" s="92"/>
      <c r="AV64" s="20" t="str">
        <f>IF(OR(O64="",Q64=""),"", IF(O64&lt;20,DATE(O64+118,Q64,IF(S64="",1,S64)),DATE(O64+88,Q64,IF(S64="",1,S64))))</f>
        <v/>
      </c>
      <c r="AW64" s="21" t="e">
        <f>IF(AV64&lt;=#REF!,"昔",IF(AV64&lt;=#REF!,"上",IF(AV64&lt;=#REF!,"中","下")))</f>
        <v>#REF!</v>
      </c>
      <c r="AX64" s="8" t="e">
        <f>IF(AV64&lt;=#REF!,5,IF(AV64&lt;=#REF!,7,IF(AV64&lt;=#REF!,9,11)))</f>
        <v>#REF!</v>
      </c>
      <c r="AY64" s="80"/>
      <c r="AZ64" s="81"/>
      <c r="BA64" s="82">
        <f t="shared" ref="BA64" si="13">AN64</f>
        <v>0</v>
      </c>
      <c r="BB64" s="81"/>
      <c r="BC64" s="8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342"/>
      <c r="C65" s="343"/>
      <c r="D65" s="343"/>
      <c r="E65" s="343"/>
      <c r="F65" s="343"/>
      <c r="G65" s="343"/>
      <c r="H65" s="343"/>
      <c r="I65" s="344"/>
      <c r="J65" s="342"/>
      <c r="K65" s="343"/>
      <c r="L65" s="343"/>
      <c r="M65" s="343"/>
      <c r="N65" s="346"/>
      <c r="O65" s="140"/>
      <c r="P65" s="10" t="s">
        <v>60</v>
      </c>
      <c r="Q65" s="124"/>
      <c r="R65" s="10" t="s">
        <v>61</v>
      </c>
      <c r="S65" s="141"/>
      <c r="T65" s="351" t="s">
        <v>64</v>
      </c>
      <c r="U65" s="351"/>
      <c r="V65" s="234"/>
      <c r="W65" s="235"/>
      <c r="X65" s="235"/>
      <c r="Y65" s="238"/>
      <c r="Z65" s="234"/>
      <c r="AA65" s="235"/>
      <c r="AB65" s="235"/>
      <c r="AC65" s="235"/>
      <c r="AD65" s="234"/>
      <c r="AE65" s="235"/>
      <c r="AF65" s="235"/>
      <c r="AG65" s="238"/>
      <c r="AH65" s="236"/>
      <c r="AI65" s="236"/>
      <c r="AJ65" s="236"/>
      <c r="AK65" s="237"/>
      <c r="AL65" s="232"/>
      <c r="AM65" s="233"/>
      <c r="AN65" s="234"/>
      <c r="AO65" s="235"/>
      <c r="AP65" s="235"/>
      <c r="AQ65" s="235"/>
      <c r="AR65" s="235"/>
      <c r="AS65" s="143"/>
      <c r="AV65" s="20"/>
      <c r="AW65" s="21"/>
      <c r="AY65" s="144">
        <f t="shared" ref="AY65" si="14">AH65</f>
        <v>0</v>
      </c>
      <c r="AZ65" s="43" t="e">
        <f>IF(AV64&lt;=#REF!,AH65,IF(AND(AV64&gt;=#REF!,AV64&lt;=#REF!),AH65*105/108,AH65))</f>
        <v>#REF!</v>
      </c>
      <c r="BA65" s="42"/>
      <c r="BB65" s="43">
        <f t="shared" ref="BB65" si="15">IF($AL65="賃金で算定",0,INT(AY65*$AL65/100))</f>
        <v>0</v>
      </c>
      <c r="BC65" s="43" t="e">
        <f>IF(AY65=AZ65,BB65,AZ65*$AL65/100)</f>
        <v>#REF!</v>
      </c>
      <c r="BL65" s="19" t="e">
        <f>IF(AY65=AZ65,0,1)</f>
        <v>#REF!</v>
      </c>
      <c r="BM65" s="19" t="e">
        <f>IF(BL65=1,AL65,"")</f>
        <v>#REF!</v>
      </c>
    </row>
    <row r="66" spans="2:74" ht="18" customHeight="1" x14ac:dyDescent="0.15">
      <c r="B66" s="339"/>
      <c r="C66" s="340"/>
      <c r="D66" s="340"/>
      <c r="E66" s="340"/>
      <c r="F66" s="340"/>
      <c r="G66" s="340"/>
      <c r="H66" s="340"/>
      <c r="I66" s="341"/>
      <c r="J66" s="339"/>
      <c r="K66" s="340"/>
      <c r="L66" s="340"/>
      <c r="M66" s="340"/>
      <c r="N66" s="345"/>
      <c r="O66" s="125"/>
      <c r="P66" s="75" t="s">
        <v>65</v>
      </c>
      <c r="Q66" s="123"/>
      <c r="R66" s="75" t="s">
        <v>61</v>
      </c>
      <c r="S66" s="122"/>
      <c r="T66" s="347" t="s">
        <v>62</v>
      </c>
      <c r="U66" s="347"/>
      <c r="V66" s="348"/>
      <c r="W66" s="349"/>
      <c r="X66" s="349"/>
      <c r="Y66" s="25"/>
      <c r="Z66" s="134"/>
      <c r="AA66" s="136"/>
      <c r="AB66" s="136"/>
      <c r="AC66" s="18"/>
      <c r="AD66" s="134"/>
      <c r="AE66" s="136"/>
      <c r="AF66" s="136"/>
      <c r="AG66" s="95"/>
      <c r="AH66" s="224"/>
      <c r="AI66" s="225"/>
      <c r="AJ66" s="225"/>
      <c r="AK66" s="350"/>
      <c r="AL66" s="115"/>
      <c r="AM66" s="116"/>
      <c r="AN66" s="224"/>
      <c r="AO66" s="225"/>
      <c r="AP66" s="225"/>
      <c r="AQ66" s="225"/>
      <c r="AR66" s="225"/>
      <c r="AS66" s="92"/>
      <c r="AV66" s="20" t="str">
        <f>IF(OR(O66="",Q66=""),"", IF(O66&lt;20,DATE(O66+118,Q66,IF(S66="",1,S66)),DATE(O66+88,Q66,IF(S66="",1,S66))))</f>
        <v/>
      </c>
      <c r="AW66" s="21" t="e">
        <f>IF(AV66&lt;=#REF!,"昔",IF(AV66&lt;=#REF!,"上",IF(AV66&lt;=#REF!,"中","下")))</f>
        <v>#REF!</v>
      </c>
      <c r="AX66" s="8" t="e">
        <f>IF(AV66&lt;=#REF!,5,IF(AV66&lt;=#REF!,7,IF(AV66&lt;=#REF!,9,11)))</f>
        <v>#REF!</v>
      </c>
      <c r="AY66" s="80"/>
      <c r="AZ66" s="81"/>
      <c r="BA66" s="82">
        <f t="shared" ref="BA66" si="16">AN66</f>
        <v>0</v>
      </c>
      <c r="BB66" s="81"/>
      <c r="BC66" s="8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342"/>
      <c r="C67" s="343"/>
      <c r="D67" s="343"/>
      <c r="E67" s="343"/>
      <c r="F67" s="343"/>
      <c r="G67" s="343"/>
      <c r="H67" s="343"/>
      <c r="I67" s="344"/>
      <c r="J67" s="342"/>
      <c r="K67" s="343"/>
      <c r="L67" s="343"/>
      <c r="M67" s="343"/>
      <c r="N67" s="346"/>
      <c r="O67" s="140"/>
      <c r="P67" s="10" t="s">
        <v>60</v>
      </c>
      <c r="Q67" s="124"/>
      <c r="R67" s="10" t="s">
        <v>61</v>
      </c>
      <c r="S67" s="141"/>
      <c r="T67" s="351" t="s">
        <v>64</v>
      </c>
      <c r="U67" s="351"/>
      <c r="V67" s="234"/>
      <c r="W67" s="235"/>
      <c r="X67" s="235"/>
      <c r="Y67" s="238"/>
      <c r="Z67" s="352"/>
      <c r="AA67" s="236"/>
      <c r="AB67" s="236"/>
      <c r="AC67" s="236"/>
      <c r="AD67" s="352"/>
      <c r="AE67" s="236"/>
      <c r="AF67" s="236"/>
      <c r="AG67" s="237"/>
      <c r="AH67" s="236"/>
      <c r="AI67" s="236"/>
      <c r="AJ67" s="236"/>
      <c r="AK67" s="237"/>
      <c r="AL67" s="232"/>
      <c r="AM67" s="233"/>
      <c r="AN67" s="234"/>
      <c r="AO67" s="235"/>
      <c r="AP67" s="235"/>
      <c r="AQ67" s="235"/>
      <c r="AR67" s="235"/>
      <c r="AS67" s="143"/>
      <c r="AV67" s="20"/>
      <c r="AW67" s="21"/>
      <c r="AY67" s="144">
        <f t="shared" ref="AY67" si="17">AH67</f>
        <v>0</v>
      </c>
      <c r="AZ67" s="43" t="e">
        <f>IF(AV66&lt;=#REF!,AH67,IF(AND(AV66&gt;=#REF!,AV66&lt;=#REF!),AH67*105/108,AH67))</f>
        <v>#REF!</v>
      </c>
      <c r="BA67" s="42"/>
      <c r="BB67" s="43">
        <f t="shared" ref="BB67" si="18">IF($AL67="賃金で算定",0,INT(AY67*$AL67/100))</f>
        <v>0</v>
      </c>
      <c r="BC67" s="43" t="e">
        <f>IF(AY67=AZ67,BB67,AZ67*$AL67/100)</f>
        <v>#REF!</v>
      </c>
      <c r="BL67" s="19" t="e">
        <f>IF(AY67=AZ67,0,1)</f>
        <v>#REF!</v>
      </c>
      <c r="BM67" s="19" t="e">
        <f>IF(BL67=1,AL67,"")</f>
        <v>#REF!</v>
      </c>
    </row>
    <row r="68" spans="2:74" ht="18" customHeight="1" x14ac:dyDescent="0.15">
      <c r="B68" s="339"/>
      <c r="C68" s="340"/>
      <c r="D68" s="340"/>
      <c r="E68" s="340"/>
      <c r="F68" s="340"/>
      <c r="G68" s="340"/>
      <c r="H68" s="340"/>
      <c r="I68" s="341"/>
      <c r="J68" s="339"/>
      <c r="K68" s="340"/>
      <c r="L68" s="340"/>
      <c r="M68" s="340"/>
      <c r="N68" s="345"/>
      <c r="O68" s="125"/>
      <c r="P68" s="75" t="s">
        <v>65</v>
      </c>
      <c r="Q68" s="123"/>
      <c r="R68" s="75" t="s">
        <v>61</v>
      </c>
      <c r="S68" s="122"/>
      <c r="T68" s="347" t="s">
        <v>62</v>
      </c>
      <c r="U68" s="347"/>
      <c r="V68" s="348"/>
      <c r="W68" s="349"/>
      <c r="X68" s="349"/>
      <c r="Y68" s="111"/>
      <c r="Z68" s="89"/>
      <c r="AA68" s="90"/>
      <c r="AB68" s="90"/>
      <c r="AC68" s="88"/>
      <c r="AD68" s="89"/>
      <c r="AE68" s="90"/>
      <c r="AF68" s="90"/>
      <c r="AG68" s="91"/>
      <c r="AH68" s="224"/>
      <c r="AI68" s="225"/>
      <c r="AJ68" s="225"/>
      <c r="AK68" s="350"/>
      <c r="AL68" s="115"/>
      <c r="AM68" s="116"/>
      <c r="AN68" s="224"/>
      <c r="AO68" s="225"/>
      <c r="AP68" s="225"/>
      <c r="AQ68" s="225"/>
      <c r="AR68" s="225"/>
      <c r="AS68" s="92"/>
      <c r="AV68" s="20" t="str">
        <f>IF(OR(O68="",Q68=""),"", IF(O68&lt;20,DATE(O68+118,Q68,IF(S68="",1,S68)),DATE(O68+88,Q68,IF(S68="",1,S68))))</f>
        <v/>
      </c>
      <c r="AW68" s="21" t="e">
        <f>IF(AV68&lt;=#REF!,"昔",IF(AV68&lt;=#REF!,"上",IF(AV68&lt;=#REF!,"中","下")))</f>
        <v>#REF!</v>
      </c>
      <c r="AX68" s="8" t="e">
        <f>IF(AV68&lt;=#REF!,5,IF(AV68&lt;=#REF!,7,IF(AV68&lt;=#REF!,9,11)))</f>
        <v>#REF!</v>
      </c>
      <c r="AY68" s="80"/>
      <c r="AZ68" s="81"/>
      <c r="BA68" s="82">
        <f t="shared" ref="BA68" si="19">AN68</f>
        <v>0</v>
      </c>
      <c r="BB68" s="81"/>
      <c r="BC68" s="8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342"/>
      <c r="C69" s="343"/>
      <c r="D69" s="343"/>
      <c r="E69" s="343"/>
      <c r="F69" s="343"/>
      <c r="G69" s="343"/>
      <c r="H69" s="343"/>
      <c r="I69" s="344"/>
      <c r="J69" s="342"/>
      <c r="K69" s="343"/>
      <c r="L69" s="343"/>
      <c r="M69" s="343"/>
      <c r="N69" s="346"/>
      <c r="O69" s="140"/>
      <c r="P69" s="10" t="s">
        <v>60</v>
      </c>
      <c r="Q69" s="124"/>
      <c r="R69" s="10" t="s">
        <v>61</v>
      </c>
      <c r="S69" s="141"/>
      <c r="T69" s="351" t="s">
        <v>64</v>
      </c>
      <c r="U69" s="351"/>
      <c r="V69" s="234"/>
      <c r="W69" s="235"/>
      <c r="X69" s="235"/>
      <c r="Y69" s="238"/>
      <c r="Z69" s="234"/>
      <c r="AA69" s="235"/>
      <c r="AB69" s="235"/>
      <c r="AC69" s="235"/>
      <c r="AD69" s="352"/>
      <c r="AE69" s="236"/>
      <c r="AF69" s="236"/>
      <c r="AG69" s="237"/>
      <c r="AH69" s="236"/>
      <c r="AI69" s="236"/>
      <c r="AJ69" s="236"/>
      <c r="AK69" s="237"/>
      <c r="AL69" s="232"/>
      <c r="AM69" s="233"/>
      <c r="AN69" s="234"/>
      <c r="AO69" s="235"/>
      <c r="AP69" s="235"/>
      <c r="AQ69" s="235"/>
      <c r="AR69" s="235"/>
      <c r="AS69" s="143"/>
      <c r="AV69" s="20"/>
      <c r="AW69" s="21"/>
      <c r="AY69" s="144">
        <f t="shared" ref="AY69" si="20">AH69</f>
        <v>0</v>
      </c>
      <c r="AZ69" s="43" t="e">
        <f>IF(AV68&lt;=#REF!,AH69,IF(AND(AV68&gt;=#REF!,AV68&lt;=#REF!),AH69*105/108,AH69))</f>
        <v>#REF!</v>
      </c>
      <c r="BA69" s="42"/>
      <c r="BB69" s="43">
        <f t="shared" ref="BB69" si="21">IF($AL69="賃金で算定",0,INT(AY69*$AL69/100))</f>
        <v>0</v>
      </c>
      <c r="BC69" s="43" t="e">
        <f>IF(AY69=AZ69,BB69,AZ69*$AL69/100)</f>
        <v>#REF!</v>
      </c>
      <c r="BL69" s="19" t="e">
        <f>IF(AY69=AZ69,0,1)</f>
        <v>#REF!</v>
      </c>
      <c r="BM69" s="19" t="e">
        <f>IF(BL69=1,AL69,"")</f>
        <v>#REF!</v>
      </c>
    </row>
    <row r="70" spans="2:74" ht="18" customHeight="1" x14ac:dyDescent="0.15">
      <c r="B70" s="339"/>
      <c r="C70" s="340"/>
      <c r="D70" s="340"/>
      <c r="E70" s="340"/>
      <c r="F70" s="340"/>
      <c r="G70" s="340"/>
      <c r="H70" s="340"/>
      <c r="I70" s="341"/>
      <c r="J70" s="339"/>
      <c r="K70" s="340"/>
      <c r="L70" s="340"/>
      <c r="M70" s="340"/>
      <c r="N70" s="345"/>
      <c r="O70" s="125"/>
      <c r="P70" s="75" t="s">
        <v>65</v>
      </c>
      <c r="Q70" s="123"/>
      <c r="R70" s="75" t="s">
        <v>61</v>
      </c>
      <c r="S70" s="122"/>
      <c r="T70" s="347" t="s">
        <v>62</v>
      </c>
      <c r="U70" s="347"/>
      <c r="V70" s="348"/>
      <c r="W70" s="349"/>
      <c r="X70" s="349"/>
      <c r="Y70" s="111"/>
      <c r="Z70" s="89"/>
      <c r="AA70" s="90"/>
      <c r="AB70" s="90"/>
      <c r="AC70" s="88"/>
      <c r="AD70" s="89"/>
      <c r="AE70" s="90"/>
      <c r="AF70" s="90"/>
      <c r="AG70" s="91"/>
      <c r="AH70" s="224"/>
      <c r="AI70" s="225"/>
      <c r="AJ70" s="225"/>
      <c r="AK70" s="350"/>
      <c r="AL70" s="115"/>
      <c r="AM70" s="116"/>
      <c r="AN70" s="224"/>
      <c r="AO70" s="225"/>
      <c r="AP70" s="225"/>
      <c r="AQ70" s="225"/>
      <c r="AR70" s="225"/>
      <c r="AS70" s="92"/>
      <c r="AV70" s="20" t="str">
        <f>IF(OR(O70="",Q70=""),"", IF(O70&lt;20,DATE(O70+118,Q70,IF(S70="",1,S70)),DATE(O70+88,Q70,IF(S70="",1,S70))))</f>
        <v/>
      </c>
      <c r="AW70" s="21" t="e">
        <f>IF(AV70&lt;=#REF!,"昔",IF(AV70&lt;=#REF!,"上",IF(AV70&lt;=#REF!,"中","下")))</f>
        <v>#REF!</v>
      </c>
      <c r="AX70" s="8" t="e">
        <f>IF(AV70&lt;=#REF!,5,IF(AV70&lt;=#REF!,7,IF(AV70&lt;=#REF!,9,11)))</f>
        <v>#REF!</v>
      </c>
      <c r="AY70" s="80"/>
      <c r="AZ70" s="81"/>
      <c r="BA70" s="82">
        <f t="shared" ref="BA70" si="22">AN70</f>
        <v>0</v>
      </c>
      <c r="BB70" s="81"/>
      <c r="BC70" s="8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342"/>
      <c r="C71" s="343"/>
      <c r="D71" s="343"/>
      <c r="E71" s="343"/>
      <c r="F71" s="343"/>
      <c r="G71" s="343"/>
      <c r="H71" s="343"/>
      <c r="I71" s="344"/>
      <c r="J71" s="342"/>
      <c r="K71" s="343"/>
      <c r="L71" s="343"/>
      <c r="M71" s="343"/>
      <c r="N71" s="346"/>
      <c r="O71" s="140"/>
      <c r="P71" s="10" t="s">
        <v>60</v>
      </c>
      <c r="Q71" s="124"/>
      <c r="R71" s="10" t="s">
        <v>61</v>
      </c>
      <c r="S71" s="141"/>
      <c r="T71" s="351" t="s">
        <v>64</v>
      </c>
      <c r="U71" s="351"/>
      <c r="V71" s="234"/>
      <c r="W71" s="235"/>
      <c r="X71" s="235"/>
      <c r="Y71" s="238"/>
      <c r="Z71" s="234"/>
      <c r="AA71" s="235"/>
      <c r="AB71" s="235"/>
      <c r="AC71" s="235"/>
      <c r="AD71" s="352"/>
      <c r="AE71" s="236"/>
      <c r="AF71" s="236"/>
      <c r="AG71" s="237"/>
      <c r="AH71" s="236"/>
      <c r="AI71" s="236"/>
      <c r="AJ71" s="236"/>
      <c r="AK71" s="237"/>
      <c r="AL71" s="232"/>
      <c r="AM71" s="233"/>
      <c r="AN71" s="234"/>
      <c r="AO71" s="235"/>
      <c r="AP71" s="235"/>
      <c r="AQ71" s="235"/>
      <c r="AR71" s="235"/>
      <c r="AS71" s="143"/>
      <c r="AV71" s="20"/>
      <c r="AW71" s="21"/>
      <c r="AY71" s="144">
        <f t="shared" ref="AY71" si="23">AH71</f>
        <v>0</v>
      </c>
      <c r="AZ71" s="43" t="e">
        <f>IF(AV70&lt;=#REF!,AH71,IF(AND(AV70&gt;=#REF!,AV70&lt;=#REF!),AH71*105/108,AH71))</f>
        <v>#REF!</v>
      </c>
      <c r="BA71" s="42"/>
      <c r="BB71" s="43">
        <f t="shared" ref="BB71" si="24">IF($AL71="賃金で算定",0,INT(AY71*$AL71/100))</f>
        <v>0</v>
      </c>
      <c r="BC71" s="43" t="e">
        <f>IF(AY71=AZ71,BB71,AZ71*$AL71/100)</f>
        <v>#REF!</v>
      </c>
      <c r="BL71" s="19" t="e">
        <f>IF(AY71=AZ71,0,1)</f>
        <v>#REF!</v>
      </c>
      <c r="BM71" s="19" t="e">
        <f>IF(BL71=1,AL71,"")</f>
        <v>#REF!</v>
      </c>
    </row>
    <row r="72" spans="2:74" ht="18" customHeight="1" x14ac:dyDescent="0.15">
      <c r="B72" s="339"/>
      <c r="C72" s="340"/>
      <c r="D72" s="340"/>
      <c r="E72" s="340"/>
      <c r="F72" s="340"/>
      <c r="G72" s="340"/>
      <c r="H72" s="340"/>
      <c r="I72" s="341"/>
      <c r="J72" s="339"/>
      <c r="K72" s="340"/>
      <c r="L72" s="340"/>
      <c r="M72" s="340"/>
      <c r="N72" s="345"/>
      <c r="O72" s="125"/>
      <c r="P72" s="75" t="s">
        <v>65</v>
      </c>
      <c r="Q72" s="123"/>
      <c r="R72" s="75" t="s">
        <v>61</v>
      </c>
      <c r="S72" s="122"/>
      <c r="T72" s="347" t="s">
        <v>62</v>
      </c>
      <c r="U72" s="347"/>
      <c r="V72" s="348"/>
      <c r="W72" s="349"/>
      <c r="X72" s="349"/>
      <c r="Y72" s="111"/>
      <c r="Z72" s="89"/>
      <c r="AA72" s="90"/>
      <c r="AB72" s="90"/>
      <c r="AC72" s="88"/>
      <c r="AD72" s="89"/>
      <c r="AE72" s="90"/>
      <c r="AF72" s="90"/>
      <c r="AG72" s="91"/>
      <c r="AH72" s="224"/>
      <c r="AI72" s="225"/>
      <c r="AJ72" s="225"/>
      <c r="AK72" s="350"/>
      <c r="AL72" s="115"/>
      <c r="AM72" s="116"/>
      <c r="AN72" s="224"/>
      <c r="AO72" s="225"/>
      <c r="AP72" s="225"/>
      <c r="AQ72" s="225"/>
      <c r="AR72" s="225"/>
      <c r="AS72" s="92"/>
      <c r="AV72" s="20" t="str">
        <f>IF(OR(O72="",Q72=""),"", IF(O72&lt;20,DATE(O72+118,Q72,IF(S72="",1,S72)),DATE(O72+88,Q72,IF(S72="",1,S72))))</f>
        <v/>
      </c>
      <c r="AW72" s="21" t="e">
        <f>IF(AV72&lt;=#REF!,"昔",IF(AV72&lt;=#REF!,"上",IF(AV72&lt;=#REF!,"中","下")))</f>
        <v>#REF!</v>
      </c>
      <c r="AX72" s="8" t="e">
        <f>IF(AV72&lt;=#REF!,5,IF(AV72&lt;=#REF!,7,IF(AV72&lt;=#REF!,9,11)))</f>
        <v>#REF!</v>
      </c>
      <c r="AY72" s="80"/>
      <c r="AZ72" s="81"/>
      <c r="BA72" s="82">
        <f t="shared" ref="BA72" si="25">AN72</f>
        <v>0</v>
      </c>
      <c r="BB72" s="81"/>
      <c r="BC72" s="8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342"/>
      <c r="C73" s="343"/>
      <c r="D73" s="343"/>
      <c r="E73" s="343"/>
      <c r="F73" s="343"/>
      <c r="G73" s="343"/>
      <c r="H73" s="343"/>
      <c r="I73" s="344"/>
      <c r="J73" s="342"/>
      <c r="K73" s="343"/>
      <c r="L73" s="343"/>
      <c r="M73" s="343"/>
      <c r="N73" s="346"/>
      <c r="O73" s="140"/>
      <c r="P73" s="10" t="s">
        <v>60</v>
      </c>
      <c r="Q73" s="124"/>
      <c r="R73" s="10" t="s">
        <v>61</v>
      </c>
      <c r="S73" s="141"/>
      <c r="T73" s="351" t="s">
        <v>64</v>
      </c>
      <c r="U73" s="351"/>
      <c r="V73" s="234"/>
      <c r="W73" s="235"/>
      <c r="X73" s="235"/>
      <c r="Y73" s="238"/>
      <c r="Z73" s="234"/>
      <c r="AA73" s="235"/>
      <c r="AB73" s="235"/>
      <c r="AC73" s="235"/>
      <c r="AD73" s="352"/>
      <c r="AE73" s="236"/>
      <c r="AF73" s="236"/>
      <c r="AG73" s="237"/>
      <c r="AH73" s="236"/>
      <c r="AI73" s="236"/>
      <c r="AJ73" s="236"/>
      <c r="AK73" s="237"/>
      <c r="AL73" s="232"/>
      <c r="AM73" s="233"/>
      <c r="AN73" s="234"/>
      <c r="AO73" s="235"/>
      <c r="AP73" s="235"/>
      <c r="AQ73" s="235"/>
      <c r="AR73" s="235"/>
      <c r="AS73" s="143"/>
      <c r="AV73" s="20"/>
      <c r="AW73" s="21"/>
      <c r="AY73" s="144">
        <f t="shared" ref="AY73" si="26">AH73</f>
        <v>0</v>
      </c>
      <c r="AZ73" s="43" t="e">
        <f>IF(AV72&lt;=#REF!,AH73,IF(AND(AV72&gt;=#REF!,AV72&lt;=#REF!),AH73*105/108,AH73))</f>
        <v>#REF!</v>
      </c>
      <c r="BA73" s="42"/>
      <c r="BB73" s="43">
        <f t="shared" ref="BB73" si="27">IF($AL73="賃金で算定",0,INT(AY73*$AL73/100))</f>
        <v>0</v>
      </c>
      <c r="BC73" s="43" t="e">
        <f>IF(AY73=AZ73,BB73,AZ73*$AL73/100)</f>
        <v>#REF!</v>
      </c>
      <c r="BL73" s="19" t="e">
        <f>IF(AY73=AZ73,0,1)</f>
        <v>#REF!</v>
      </c>
      <c r="BM73" s="19" t="e">
        <f>IF(BL73=1,AL73,"")</f>
        <v>#REF!</v>
      </c>
    </row>
    <row r="74" spans="2:74" ht="18" customHeight="1" x14ac:dyDescent="0.15">
      <c r="B74" s="339"/>
      <c r="C74" s="340"/>
      <c r="D74" s="340"/>
      <c r="E74" s="340"/>
      <c r="F74" s="340"/>
      <c r="G74" s="340"/>
      <c r="H74" s="340"/>
      <c r="I74" s="341"/>
      <c r="J74" s="339"/>
      <c r="K74" s="340"/>
      <c r="L74" s="340"/>
      <c r="M74" s="340"/>
      <c r="N74" s="345"/>
      <c r="O74" s="125"/>
      <c r="P74" s="75" t="s">
        <v>65</v>
      </c>
      <c r="Q74" s="123"/>
      <c r="R74" s="75" t="s">
        <v>61</v>
      </c>
      <c r="S74" s="122"/>
      <c r="T74" s="347" t="s">
        <v>62</v>
      </c>
      <c r="U74" s="347"/>
      <c r="V74" s="348"/>
      <c r="W74" s="349"/>
      <c r="X74" s="349"/>
      <c r="Y74" s="111"/>
      <c r="Z74" s="89"/>
      <c r="AA74" s="90"/>
      <c r="AB74" s="90"/>
      <c r="AC74" s="88"/>
      <c r="AD74" s="89"/>
      <c r="AE74" s="90"/>
      <c r="AF74" s="90"/>
      <c r="AG74" s="91"/>
      <c r="AH74" s="224"/>
      <c r="AI74" s="225"/>
      <c r="AJ74" s="225"/>
      <c r="AK74" s="350"/>
      <c r="AL74" s="115"/>
      <c r="AM74" s="116"/>
      <c r="AN74" s="224"/>
      <c r="AO74" s="225"/>
      <c r="AP74" s="225"/>
      <c r="AQ74" s="225"/>
      <c r="AR74" s="225"/>
      <c r="AS74" s="92"/>
      <c r="AV74" s="20" t="str">
        <f>IF(OR(O74="",Q74=""),"", IF(O74&lt;20,DATE(O74+118,Q74,IF(S74="",1,S74)),DATE(O74+88,Q74,IF(S74="",1,S74))))</f>
        <v/>
      </c>
      <c r="AW74" s="21" t="e">
        <f>IF(AV74&lt;=#REF!,"昔",IF(AV74&lt;=#REF!,"上",IF(AV74&lt;=#REF!,"中","下")))</f>
        <v>#REF!</v>
      </c>
      <c r="AX74" s="8" t="e">
        <f>IF(AV74&lt;=#REF!,5,IF(AV74&lt;=#REF!,7,IF(AV74&lt;=#REF!,9,11)))</f>
        <v>#REF!</v>
      </c>
      <c r="AY74" s="80"/>
      <c r="AZ74" s="81"/>
      <c r="BA74" s="82">
        <f t="shared" ref="BA74" si="28">AN74</f>
        <v>0</v>
      </c>
      <c r="BB74" s="81"/>
      <c r="BC74" s="8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342"/>
      <c r="C75" s="343"/>
      <c r="D75" s="343"/>
      <c r="E75" s="343"/>
      <c r="F75" s="343"/>
      <c r="G75" s="343"/>
      <c r="H75" s="343"/>
      <c r="I75" s="344"/>
      <c r="J75" s="342"/>
      <c r="K75" s="343"/>
      <c r="L75" s="343"/>
      <c r="M75" s="343"/>
      <c r="N75" s="346"/>
      <c r="O75" s="140"/>
      <c r="P75" s="10" t="s">
        <v>60</v>
      </c>
      <c r="Q75" s="124"/>
      <c r="R75" s="10" t="s">
        <v>61</v>
      </c>
      <c r="S75" s="141"/>
      <c r="T75" s="351" t="s">
        <v>64</v>
      </c>
      <c r="U75" s="351"/>
      <c r="V75" s="234"/>
      <c r="W75" s="235"/>
      <c r="X75" s="235"/>
      <c r="Y75" s="238"/>
      <c r="Z75" s="234"/>
      <c r="AA75" s="235"/>
      <c r="AB75" s="235"/>
      <c r="AC75" s="235"/>
      <c r="AD75" s="352"/>
      <c r="AE75" s="236"/>
      <c r="AF75" s="236"/>
      <c r="AG75" s="237"/>
      <c r="AH75" s="236"/>
      <c r="AI75" s="236"/>
      <c r="AJ75" s="236"/>
      <c r="AK75" s="237"/>
      <c r="AL75" s="232"/>
      <c r="AM75" s="233"/>
      <c r="AN75" s="234"/>
      <c r="AO75" s="235"/>
      <c r="AP75" s="235"/>
      <c r="AQ75" s="235"/>
      <c r="AR75" s="235"/>
      <c r="AS75" s="143"/>
      <c r="AV75" s="20"/>
      <c r="AW75" s="21"/>
      <c r="AY75" s="144">
        <f t="shared" ref="AY75" si="29">AH75</f>
        <v>0</v>
      </c>
      <c r="AZ75" s="43" t="e">
        <f>IF(AV74&lt;=#REF!,AH75,IF(AND(AV74&gt;=#REF!,AV74&lt;=#REF!),AH75*105/108,AH75))</f>
        <v>#REF!</v>
      </c>
      <c r="BA75" s="42"/>
      <c r="BB75" s="43">
        <f t="shared" ref="BB75" si="30">IF($AL75="賃金で算定",0,INT(AY75*$AL75/100))</f>
        <v>0</v>
      </c>
      <c r="BC75" s="43" t="e">
        <f>IF(AY75=AZ75,BB75,AZ75*$AL75/100)</f>
        <v>#REF!</v>
      </c>
      <c r="BL75" s="19" t="e">
        <f>IF(AY75=AZ75,0,1)</f>
        <v>#REF!</v>
      </c>
      <c r="BM75" s="19" t="e">
        <f>IF(BL75=1,AL75,"")</f>
        <v>#REF!</v>
      </c>
    </row>
    <row r="76" spans="2:74" ht="18" customHeight="1" x14ac:dyDescent="0.15">
      <c r="B76" s="339"/>
      <c r="C76" s="340"/>
      <c r="D76" s="340"/>
      <c r="E76" s="340"/>
      <c r="F76" s="340"/>
      <c r="G76" s="340"/>
      <c r="H76" s="340"/>
      <c r="I76" s="341"/>
      <c r="J76" s="339"/>
      <c r="K76" s="340"/>
      <c r="L76" s="340"/>
      <c r="M76" s="340"/>
      <c r="N76" s="345"/>
      <c r="O76" s="125"/>
      <c r="P76" s="75" t="s">
        <v>65</v>
      </c>
      <c r="Q76" s="123"/>
      <c r="R76" s="75" t="s">
        <v>61</v>
      </c>
      <c r="S76" s="122"/>
      <c r="T76" s="347" t="s">
        <v>62</v>
      </c>
      <c r="U76" s="347"/>
      <c r="V76" s="348"/>
      <c r="W76" s="349"/>
      <c r="X76" s="349"/>
      <c r="Y76" s="111"/>
      <c r="Z76" s="89"/>
      <c r="AA76" s="90"/>
      <c r="AB76" s="90"/>
      <c r="AC76" s="88"/>
      <c r="AD76" s="89"/>
      <c r="AE76" s="90"/>
      <c r="AF76" s="90"/>
      <c r="AG76" s="91"/>
      <c r="AH76" s="224"/>
      <c r="AI76" s="225"/>
      <c r="AJ76" s="225"/>
      <c r="AK76" s="350"/>
      <c r="AL76" s="115"/>
      <c r="AM76" s="116"/>
      <c r="AN76" s="224"/>
      <c r="AO76" s="225"/>
      <c r="AP76" s="225"/>
      <c r="AQ76" s="225"/>
      <c r="AR76" s="225"/>
      <c r="AS76" s="92"/>
      <c r="AV76" s="20" t="str">
        <f>IF(OR(O76="",Q76=""),"", IF(O76&lt;20,DATE(O76+118,Q76,IF(S76="",1,S76)),DATE(O76+88,Q76,IF(S76="",1,S76))))</f>
        <v/>
      </c>
      <c r="AW76" s="21" t="e">
        <f>IF(AV76&lt;=#REF!,"昔",IF(AV76&lt;=#REF!,"上",IF(AV76&lt;=#REF!,"中","下")))</f>
        <v>#REF!</v>
      </c>
      <c r="AX76" s="8" t="e">
        <f>IF(AV76&lt;=#REF!,5,IF(AV76&lt;=#REF!,7,IF(AV76&lt;=#REF!,9,11)))</f>
        <v>#REF!</v>
      </c>
      <c r="AY76" s="80"/>
      <c r="AZ76" s="81"/>
      <c r="BA76" s="82">
        <f t="shared" ref="BA76" si="31">AN76</f>
        <v>0</v>
      </c>
      <c r="BB76" s="81"/>
      <c r="BC76" s="8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342"/>
      <c r="C77" s="343"/>
      <c r="D77" s="343"/>
      <c r="E77" s="343"/>
      <c r="F77" s="343"/>
      <c r="G77" s="343"/>
      <c r="H77" s="343"/>
      <c r="I77" s="344"/>
      <c r="J77" s="342"/>
      <c r="K77" s="343"/>
      <c r="L77" s="343"/>
      <c r="M77" s="343"/>
      <c r="N77" s="346"/>
      <c r="O77" s="140"/>
      <c r="P77" s="10" t="s">
        <v>60</v>
      </c>
      <c r="Q77" s="124"/>
      <c r="R77" s="10" t="s">
        <v>61</v>
      </c>
      <c r="S77" s="141"/>
      <c r="T77" s="351" t="s">
        <v>64</v>
      </c>
      <c r="U77" s="351"/>
      <c r="V77" s="234"/>
      <c r="W77" s="235"/>
      <c r="X77" s="235"/>
      <c r="Y77" s="238"/>
      <c r="Z77" s="234"/>
      <c r="AA77" s="235"/>
      <c r="AB77" s="235"/>
      <c r="AC77" s="235"/>
      <c r="AD77" s="352"/>
      <c r="AE77" s="236"/>
      <c r="AF77" s="236"/>
      <c r="AG77" s="237"/>
      <c r="AH77" s="234"/>
      <c r="AI77" s="235"/>
      <c r="AJ77" s="235"/>
      <c r="AK77" s="238"/>
      <c r="AL77" s="232"/>
      <c r="AM77" s="233"/>
      <c r="AN77" s="234"/>
      <c r="AO77" s="235"/>
      <c r="AP77" s="235"/>
      <c r="AQ77" s="235"/>
      <c r="AR77" s="235"/>
      <c r="AS77" s="143"/>
      <c r="AV77" s="20"/>
      <c r="AW77" s="21"/>
      <c r="AY77" s="144">
        <f t="shared" ref="AY77" si="32">AH77</f>
        <v>0</v>
      </c>
      <c r="AZ77" s="43" t="e">
        <f>IF(AV76&lt;=#REF!,AH77,IF(AND(AV76&gt;=#REF!,AV76&lt;=#REF!),AH77*105/108,AH77))</f>
        <v>#REF!</v>
      </c>
      <c r="BA77" s="42"/>
      <c r="BB77" s="43">
        <f t="shared" ref="BB77" si="33">IF($AL77="賃金で算定",0,INT(AY77*$AL77/100))</f>
        <v>0</v>
      </c>
      <c r="BC77" s="43" t="e">
        <f>IF(AY77=AZ77,BB77,AZ77*$AL77/100)</f>
        <v>#REF!</v>
      </c>
      <c r="BL77" s="19" t="e">
        <f>IF(AY77=AZ77,0,1)</f>
        <v>#REF!</v>
      </c>
      <c r="BM77" s="19" t="e">
        <f>IF(BL77=1,AL77,"")</f>
        <v>#REF!</v>
      </c>
    </row>
    <row r="78" spans="2:74" ht="18" customHeight="1" x14ac:dyDescent="0.2">
      <c r="B78" s="267" t="s">
        <v>66</v>
      </c>
      <c r="C78" s="357"/>
      <c r="D78" s="357"/>
      <c r="E78" s="358"/>
      <c r="F78" s="414"/>
      <c r="G78" s="366"/>
      <c r="H78" s="366"/>
      <c r="I78" s="366"/>
      <c r="J78" s="366"/>
      <c r="K78" s="366"/>
      <c r="L78" s="366"/>
      <c r="M78" s="366"/>
      <c r="N78" s="367"/>
      <c r="O78" s="267" t="s">
        <v>67</v>
      </c>
      <c r="P78" s="357"/>
      <c r="Q78" s="357"/>
      <c r="R78" s="357"/>
      <c r="S78" s="357"/>
      <c r="T78" s="357"/>
      <c r="U78" s="358"/>
      <c r="V78" s="224"/>
      <c r="W78" s="225"/>
      <c r="X78" s="225"/>
      <c r="Y78" s="350"/>
      <c r="Z78" s="117"/>
      <c r="AA78" s="118"/>
      <c r="AB78" s="118"/>
      <c r="AC78" s="119"/>
      <c r="AD78" s="117"/>
      <c r="AE78" s="118"/>
      <c r="AF78" s="118"/>
      <c r="AG78" s="119"/>
      <c r="AH78" s="224"/>
      <c r="AI78" s="225"/>
      <c r="AJ78" s="225"/>
      <c r="AK78" s="350"/>
      <c r="AL78" s="117"/>
      <c r="AM78" s="120"/>
      <c r="AN78" s="224"/>
      <c r="AO78" s="225"/>
      <c r="AP78" s="225"/>
      <c r="AQ78" s="225"/>
      <c r="AR78" s="225"/>
      <c r="AS78" s="128"/>
      <c r="AW78" s="21"/>
      <c r="AY78" s="80"/>
      <c r="AZ78" s="96"/>
      <c r="BA78" s="97">
        <f>BA60+BA62+BA64+BA66+BA68+BA70+BA72+BA74+BA76</f>
        <v>0</v>
      </c>
      <c r="BB78" s="82">
        <f>BB61+BB63+BB65+BB67+BB69+BB71+BB73+BB75+BB77</f>
        <v>0</v>
      </c>
      <c r="BC78" s="82">
        <f>SUMIF(BL61:BL77,0,BC61:BC77)+ROUNDDOWN(ROUNDDOWN(BL78*105/108,0)*BM78/100,0)</f>
        <v>0</v>
      </c>
      <c r="BL78" s="19">
        <f>SUMIF(BL61:BL77,1,AH61:AK77)</f>
        <v>0</v>
      </c>
      <c r="BM78" s="19">
        <f>IF(COUNT(BM61:BM77)=0,0,SUM(BM61:BM77)/COUNT(BM61:BM77))</f>
        <v>0</v>
      </c>
      <c r="BV78" s="3"/>
    </row>
    <row r="79" spans="2:74" ht="18" customHeight="1" x14ac:dyDescent="0.2">
      <c r="B79" s="359"/>
      <c r="C79" s="360"/>
      <c r="D79" s="360"/>
      <c r="E79" s="361"/>
      <c r="F79" s="415"/>
      <c r="G79" s="369"/>
      <c r="H79" s="369"/>
      <c r="I79" s="369"/>
      <c r="J79" s="369"/>
      <c r="K79" s="369"/>
      <c r="L79" s="369"/>
      <c r="M79" s="369"/>
      <c r="N79" s="370"/>
      <c r="O79" s="359"/>
      <c r="P79" s="360"/>
      <c r="Q79" s="360"/>
      <c r="R79" s="360"/>
      <c r="S79" s="360"/>
      <c r="T79" s="360"/>
      <c r="U79" s="361"/>
      <c r="V79" s="352"/>
      <c r="W79" s="236"/>
      <c r="X79" s="236"/>
      <c r="Y79" s="237"/>
      <c r="Z79" s="352"/>
      <c r="AA79" s="236"/>
      <c r="AB79" s="236"/>
      <c r="AC79" s="236"/>
      <c r="AD79" s="352"/>
      <c r="AE79" s="236"/>
      <c r="AF79" s="236"/>
      <c r="AG79" s="236"/>
      <c r="AH79" s="352"/>
      <c r="AI79" s="236"/>
      <c r="AJ79" s="236"/>
      <c r="AK79" s="236"/>
      <c r="AL79" s="129"/>
      <c r="AM79" s="126"/>
      <c r="AN79" s="352"/>
      <c r="AO79" s="236"/>
      <c r="AP79" s="236"/>
      <c r="AQ79" s="236"/>
      <c r="AR79" s="236"/>
      <c r="AS79" s="126"/>
      <c r="AW79" s="21"/>
      <c r="AY79" s="98">
        <f>AY61+AY63+AY65+AY67+AY69+AY71+AY73+AY75+AY77</f>
        <v>0</v>
      </c>
      <c r="AZ79" s="99"/>
      <c r="BA79" s="99"/>
      <c r="BB79" s="100">
        <f>BB78</f>
        <v>0</v>
      </c>
      <c r="BC79" s="101"/>
    </row>
    <row r="80" spans="2:74" ht="18" customHeight="1" x14ac:dyDescent="0.2">
      <c r="B80" s="362"/>
      <c r="C80" s="363"/>
      <c r="D80" s="363"/>
      <c r="E80" s="364"/>
      <c r="F80" s="416"/>
      <c r="G80" s="371"/>
      <c r="H80" s="371"/>
      <c r="I80" s="371"/>
      <c r="J80" s="371"/>
      <c r="K80" s="371"/>
      <c r="L80" s="371"/>
      <c r="M80" s="371"/>
      <c r="N80" s="372"/>
      <c r="O80" s="362"/>
      <c r="P80" s="363"/>
      <c r="Q80" s="363"/>
      <c r="R80" s="363"/>
      <c r="S80" s="363"/>
      <c r="T80" s="363"/>
      <c r="U80" s="364"/>
      <c r="V80" s="234"/>
      <c r="W80" s="235"/>
      <c r="X80" s="235"/>
      <c r="Y80" s="238"/>
      <c r="Z80" s="234"/>
      <c r="AA80" s="235"/>
      <c r="AB80" s="235"/>
      <c r="AC80" s="235"/>
      <c r="AD80" s="234"/>
      <c r="AE80" s="235"/>
      <c r="AF80" s="235"/>
      <c r="AG80" s="235"/>
      <c r="AH80" s="234"/>
      <c r="AI80" s="235"/>
      <c r="AJ80" s="235"/>
      <c r="AK80" s="238"/>
      <c r="AL80" s="142"/>
      <c r="AM80" s="145"/>
      <c r="AN80" s="234"/>
      <c r="AO80" s="235"/>
      <c r="AP80" s="235"/>
      <c r="AQ80" s="235"/>
      <c r="AR80" s="235"/>
      <c r="AS80" s="145"/>
      <c r="AU80" s="32"/>
      <c r="AW80" s="21"/>
      <c r="AY80" s="146"/>
      <c r="AZ80" s="45" t="e">
        <f>IF(AZ61+AZ63+AZ65+AZ67+AZ69+AZ71+AZ73+AZ75+AZ77=AY79,0,ROUNDDOWN(AZ61+AZ63+AZ65+AZ67+AZ69+AZ71+AZ73+AZ75+AZ77,0))</f>
        <v>#REF!</v>
      </c>
      <c r="BA80" s="44"/>
      <c r="BB80" s="44"/>
      <c r="BC80" s="45">
        <f>IF(BC78=BB79,0,BC78)</f>
        <v>0</v>
      </c>
    </row>
    <row r="81" spans="30:49" ht="18" customHeight="1" x14ac:dyDescent="0.2">
      <c r="AD81" s="1" t="str">
        <f>IF(AND($F78="",$V78+$V79&gt;0),"事業の種類を選択してください。","")</f>
        <v/>
      </c>
      <c r="AN81" s="226">
        <f>IF(AN78=0,0,AN78+IF(AN80=0,AN79,AN80))</f>
        <v>0</v>
      </c>
      <c r="AO81" s="226"/>
      <c r="AP81" s="226"/>
      <c r="AQ81" s="226"/>
      <c r="AR81" s="226"/>
      <c r="AW81" s="21"/>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T19" sqref="T19:AC19"/>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0"/>
      <c r="AC3" s="10"/>
      <c r="AD3" s="10"/>
      <c r="AE3" s="10"/>
      <c r="AF3" s="10"/>
      <c r="AG3" s="10"/>
      <c r="AH3" s="10"/>
      <c r="AI3" s="10"/>
      <c r="AJ3" s="10"/>
      <c r="AK3" s="10"/>
      <c r="AL3" s="10"/>
      <c r="AM3" s="10"/>
      <c r="AN3" s="10"/>
      <c r="AO3" s="10"/>
      <c r="AP3" s="10"/>
      <c r="AQ3" s="10"/>
      <c r="AR3" s="10"/>
      <c r="AS3" s="10"/>
    </row>
    <row r="4" spans="1:45" ht="17.25" customHeight="1" x14ac:dyDescent="0.2">
      <c r="B4" s="2" t="s">
        <v>1</v>
      </c>
      <c r="U4" s="6" t="s">
        <v>2</v>
      </c>
      <c r="V4" s="4"/>
      <c r="W4" s="4"/>
      <c r="X4" s="4"/>
      <c r="Y4" s="4"/>
      <c r="AC4" s="8"/>
    </row>
    <row r="5" spans="1:45" ht="13.2" customHeight="1" x14ac:dyDescent="0.2">
      <c r="M5" s="7"/>
      <c r="N5" s="230" t="s">
        <v>4</v>
      </c>
      <c r="O5" s="230"/>
      <c r="P5" s="230"/>
      <c r="Q5" s="230"/>
      <c r="R5" s="230"/>
      <c r="S5" s="230"/>
      <c r="T5" s="230"/>
      <c r="U5" s="230"/>
      <c r="V5" s="230"/>
      <c r="W5" s="230"/>
      <c r="X5" s="230"/>
      <c r="Y5" s="230"/>
      <c r="Z5" s="230"/>
      <c r="AA5" s="230"/>
      <c r="AB5" s="230"/>
      <c r="AC5" s="230"/>
      <c r="AD5" s="230"/>
      <c r="AE5" s="230"/>
      <c r="AF5" s="7"/>
      <c r="AM5" s="218" t="s">
        <v>90</v>
      </c>
      <c r="AN5" s="449"/>
      <c r="AO5" s="449"/>
      <c r="AP5" s="450"/>
    </row>
    <row r="6" spans="1:45" ht="13.2" customHeight="1" x14ac:dyDescent="0.2">
      <c r="M6" s="137"/>
      <c r="N6" s="231"/>
      <c r="O6" s="231"/>
      <c r="P6" s="231"/>
      <c r="Q6" s="231"/>
      <c r="R6" s="231"/>
      <c r="S6" s="231"/>
      <c r="T6" s="231"/>
      <c r="U6" s="231"/>
      <c r="V6" s="231"/>
      <c r="W6" s="231"/>
      <c r="X6" s="231"/>
      <c r="Y6" s="231"/>
      <c r="Z6" s="231"/>
      <c r="AA6" s="231"/>
      <c r="AB6" s="231"/>
      <c r="AC6" s="231"/>
      <c r="AD6" s="231"/>
      <c r="AE6" s="231"/>
      <c r="AF6" s="137"/>
      <c r="AM6" s="451"/>
      <c r="AN6" s="452"/>
      <c r="AO6" s="452"/>
      <c r="AP6" s="453"/>
    </row>
    <row r="7" spans="1:45" ht="12.75" customHeight="1" x14ac:dyDescent="0.2">
      <c r="AM7" s="50"/>
      <c r="AN7" s="50"/>
    </row>
    <row r="8" spans="1:45" ht="6" customHeight="1" x14ac:dyDescent="0.2"/>
    <row r="9" spans="1:45" ht="12" customHeight="1" x14ac:dyDescent="0.2">
      <c r="B9" s="263" t="s">
        <v>9</v>
      </c>
      <c r="C9" s="264"/>
      <c r="D9" s="264"/>
      <c r="E9" s="264"/>
      <c r="F9" s="264"/>
      <c r="G9" s="264"/>
      <c r="H9" s="264"/>
      <c r="I9" s="265"/>
      <c r="J9" s="268" t="s">
        <v>10</v>
      </c>
      <c r="K9" s="268"/>
      <c r="L9" s="127" t="s">
        <v>11</v>
      </c>
      <c r="M9" s="268" t="s">
        <v>12</v>
      </c>
      <c r="N9" s="268"/>
      <c r="O9" s="269" t="s">
        <v>13</v>
      </c>
      <c r="P9" s="268"/>
      <c r="Q9" s="268"/>
      <c r="R9" s="268"/>
      <c r="S9" s="268"/>
      <c r="T9" s="268"/>
      <c r="U9" s="268" t="s">
        <v>14</v>
      </c>
      <c r="V9" s="268"/>
      <c r="W9" s="268"/>
      <c r="AL9" s="438">
        <f>'報告書（事業主控）'!AL9</f>
        <v>0</v>
      </c>
      <c r="AM9" s="439"/>
      <c r="AN9" s="209" t="s">
        <v>15</v>
      </c>
      <c r="AO9" s="209"/>
      <c r="AP9" s="421">
        <f>'報告書（事業主控）'!AP9</f>
        <v>0</v>
      </c>
      <c r="AQ9" s="421"/>
      <c r="AR9" s="209" t="s">
        <v>16</v>
      </c>
      <c r="AS9" s="215"/>
    </row>
    <row r="10" spans="1:45" ht="13.95" customHeight="1" x14ac:dyDescent="0.2">
      <c r="B10" s="264"/>
      <c r="C10" s="264"/>
      <c r="D10" s="264"/>
      <c r="E10" s="264"/>
      <c r="F10" s="264"/>
      <c r="G10" s="264"/>
      <c r="H10" s="264"/>
      <c r="I10" s="265"/>
      <c r="J10" s="480">
        <f>'報告書（事業主控）'!J10</f>
        <v>0</v>
      </c>
      <c r="K10" s="482">
        <f>'報告書（事業主控）'!K10</f>
        <v>0</v>
      </c>
      <c r="L10" s="480">
        <f>'報告書（事業主控）'!L10</f>
        <v>0</v>
      </c>
      <c r="M10" s="488">
        <f>'報告書（事業主控）'!M10</f>
        <v>0</v>
      </c>
      <c r="N10" s="434">
        <f>'報告書（事業主控）'!N10</f>
        <v>0</v>
      </c>
      <c r="O10" s="480">
        <f>'報告書（事業主控）'!O10</f>
        <v>0</v>
      </c>
      <c r="P10" s="424">
        <f>'報告書（事業主控）'!P10</f>
        <v>0</v>
      </c>
      <c r="Q10" s="424">
        <f>'報告書（事業主控）'!Q10</f>
        <v>0</v>
      </c>
      <c r="R10" s="424">
        <f>'報告書（事業主控）'!R10</f>
        <v>0</v>
      </c>
      <c r="S10" s="424">
        <f>'報告書（事業主控）'!S10</f>
        <v>0</v>
      </c>
      <c r="T10" s="434">
        <f>'報告書（事業主控）'!T10</f>
        <v>0</v>
      </c>
      <c r="U10" s="480">
        <f>'報告書（事業主控）'!U10</f>
        <v>0</v>
      </c>
      <c r="V10" s="424">
        <f>'報告書（事業主控）'!V10</f>
        <v>0</v>
      </c>
      <c r="W10" s="432">
        <f>'報告書（事業主控）'!W10</f>
        <v>0</v>
      </c>
      <c r="AL10" s="440"/>
      <c r="AM10" s="441"/>
      <c r="AN10" s="210"/>
      <c r="AO10" s="210"/>
      <c r="AP10" s="422"/>
      <c r="AQ10" s="422"/>
      <c r="AR10" s="210"/>
      <c r="AS10" s="216"/>
    </row>
    <row r="11" spans="1:45" ht="9" customHeight="1" x14ac:dyDescent="0.2">
      <c r="B11" s="264"/>
      <c r="C11" s="264"/>
      <c r="D11" s="264"/>
      <c r="E11" s="264"/>
      <c r="F11" s="264"/>
      <c r="G11" s="264"/>
      <c r="H11" s="264"/>
      <c r="I11" s="265"/>
      <c r="J11" s="481"/>
      <c r="K11" s="483"/>
      <c r="L11" s="481"/>
      <c r="M11" s="489"/>
      <c r="N11" s="435"/>
      <c r="O11" s="481"/>
      <c r="P11" s="425"/>
      <c r="Q11" s="425"/>
      <c r="R11" s="425"/>
      <c r="S11" s="425"/>
      <c r="T11" s="435"/>
      <c r="U11" s="481"/>
      <c r="V11" s="425"/>
      <c r="W11" s="433"/>
      <c r="AL11" s="442"/>
      <c r="AM11" s="443"/>
      <c r="AN11" s="211"/>
      <c r="AO11" s="211"/>
      <c r="AP11" s="423"/>
      <c r="AQ11" s="423"/>
      <c r="AR11" s="211"/>
      <c r="AS11" s="217"/>
    </row>
    <row r="12" spans="1:45" ht="6" customHeight="1" x14ac:dyDescent="0.2">
      <c r="B12" s="266"/>
      <c r="C12" s="266"/>
      <c r="D12" s="266"/>
      <c r="E12" s="266"/>
      <c r="F12" s="266"/>
      <c r="G12" s="266"/>
      <c r="H12" s="266"/>
      <c r="I12" s="267"/>
      <c r="J12" s="481"/>
      <c r="K12" s="483"/>
      <c r="L12" s="481"/>
      <c r="M12" s="489"/>
      <c r="N12" s="435"/>
      <c r="O12" s="481"/>
      <c r="P12" s="425"/>
      <c r="Q12" s="425"/>
      <c r="R12" s="425"/>
      <c r="S12" s="425"/>
      <c r="T12" s="435"/>
      <c r="U12" s="481"/>
      <c r="V12" s="425"/>
      <c r="W12" s="433"/>
    </row>
    <row r="13" spans="1:45" s="3" customFormat="1" ht="15" customHeight="1" x14ac:dyDescent="0.2">
      <c r="A13" s="1"/>
      <c r="B13" s="315" t="s">
        <v>20</v>
      </c>
      <c r="C13" s="316"/>
      <c r="D13" s="316"/>
      <c r="E13" s="316"/>
      <c r="F13" s="316"/>
      <c r="G13" s="316"/>
      <c r="H13" s="316"/>
      <c r="I13" s="317"/>
      <c r="J13" s="315" t="s">
        <v>21</v>
      </c>
      <c r="K13" s="316"/>
      <c r="L13" s="316"/>
      <c r="M13" s="316"/>
      <c r="N13" s="324"/>
      <c r="O13" s="327" t="s">
        <v>22</v>
      </c>
      <c r="P13" s="316"/>
      <c r="Q13" s="316"/>
      <c r="R13" s="316"/>
      <c r="S13" s="316"/>
      <c r="T13" s="316"/>
      <c r="U13" s="317"/>
      <c r="V13" s="51" t="s">
        <v>23</v>
      </c>
      <c r="W13" s="52"/>
      <c r="X13" s="52"/>
      <c r="Y13" s="330" t="s">
        <v>24</v>
      </c>
      <c r="Z13" s="330"/>
      <c r="AA13" s="330"/>
      <c r="AB13" s="330"/>
      <c r="AC13" s="330"/>
      <c r="AD13" s="330"/>
      <c r="AE13" s="330"/>
      <c r="AF13" s="330"/>
      <c r="AG13" s="330"/>
      <c r="AH13" s="330"/>
      <c r="AI13" s="52"/>
      <c r="AJ13" s="52"/>
      <c r="AK13" s="53"/>
      <c r="AL13" s="54" t="s">
        <v>91</v>
      </c>
      <c r="AM13" s="55"/>
      <c r="AN13" s="331" t="s">
        <v>26</v>
      </c>
      <c r="AO13" s="331"/>
      <c r="AP13" s="331"/>
      <c r="AQ13" s="331"/>
      <c r="AR13" s="331"/>
      <c r="AS13" s="332"/>
    </row>
    <row r="14" spans="1:45" s="3" customFormat="1" ht="13.95" customHeight="1" x14ac:dyDescent="0.2">
      <c r="A14" s="1"/>
      <c r="B14" s="318"/>
      <c r="C14" s="319"/>
      <c r="D14" s="319"/>
      <c r="E14" s="319"/>
      <c r="F14" s="319"/>
      <c r="G14" s="319"/>
      <c r="H14" s="319"/>
      <c r="I14" s="320"/>
      <c r="J14" s="318"/>
      <c r="K14" s="319"/>
      <c r="L14" s="319"/>
      <c r="M14" s="319"/>
      <c r="N14" s="325"/>
      <c r="O14" s="328"/>
      <c r="P14" s="319"/>
      <c r="Q14" s="319"/>
      <c r="R14" s="319"/>
      <c r="S14" s="319"/>
      <c r="T14" s="319"/>
      <c r="U14" s="320"/>
      <c r="V14" s="277" t="s">
        <v>29</v>
      </c>
      <c r="W14" s="278"/>
      <c r="X14" s="278"/>
      <c r="Y14" s="279"/>
      <c r="Z14" s="283" t="s">
        <v>30</v>
      </c>
      <c r="AA14" s="284"/>
      <c r="AB14" s="284"/>
      <c r="AC14" s="285"/>
      <c r="AD14" s="289" t="s">
        <v>31</v>
      </c>
      <c r="AE14" s="290"/>
      <c r="AF14" s="290"/>
      <c r="AG14" s="291"/>
      <c r="AH14" s="419" t="s">
        <v>32</v>
      </c>
      <c r="AI14" s="209"/>
      <c r="AJ14" s="209"/>
      <c r="AK14" s="215"/>
      <c r="AL14" s="301" t="s">
        <v>92</v>
      </c>
      <c r="AM14" s="302"/>
      <c r="AN14" s="305" t="s">
        <v>34</v>
      </c>
      <c r="AO14" s="306"/>
      <c r="AP14" s="306"/>
      <c r="AQ14" s="306"/>
      <c r="AR14" s="307"/>
      <c r="AS14" s="308"/>
    </row>
    <row r="15" spans="1:45" s="3" customFormat="1" ht="13.95" customHeight="1" x14ac:dyDescent="0.2">
      <c r="A15" s="1"/>
      <c r="B15" s="321"/>
      <c r="C15" s="322"/>
      <c r="D15" s="322"/>
      <c r="E15" s="322"/>
      <c r="F15" s="322"/>
      <c r="G15" s="322"/>
      <c r="H15" s="322"/>
      <c r="I15" s="323"/>
      <c r="J15" s="321"/>
      <c r="K15" s="322"/>
      <c r="L15" s="322"/>
      <c r="M15" s="322"/>
      <c r="N15" s="326"/>
      <c r="O15" s="329"/>
      <c r="P15" s="322"/>
      <c r="Q15" s="322"/>
      <c r="R15" s="322"/>
      <c r="S15" s="322"/>
      <c r="T15" s="322"/>
      <c r="U15" s="323"/>
      <c r="V15" s="280"/>
      <c r="W15" s="281"/>
      <c r="X15" s="281"/>
      <c r="Y15" s="282"/>
      <c r="Z15" s="286"/>
      <c r="AA15" s="287"/>
      <c r="AB15" s="287"/>
      <c r="AC15" s="288"/>
      <c r="AD15" s="292"/>
      <c r="AE15" s="293"/>
      <c r="AF15" s="293"/>
      <c r="AG15" s="294"/>
      <c r="AH15" s="420"/>
      <c r="AI15" s="211"/>
      <c r="AJ15" s="211"/>
      <c r="AK15" s="217"/>
      <c r="AL15" s="303"/>
      <c r="AM15" s="304"/>
      <c r="AN15" s="311"/>
      <c r="AO15" s="311"/>
      <c r="AP15" s="311"/>
      <c r="AQ15" s="311"/>
      <c r="AR15" s="311"/>
      <c r="AS15" s="312"/>
    </row>
    <row r="16" spans="1:45" ht="18" customHeight="1" x14ac:dyDescent="0.15">
      <c r="B16" s="426">
        <f>'報告書（事業主控）'!B16</f>
        <v>0</v>
      </c>
      <c r="C16" s="427"/>
      <c r="D16" s="427"/>
      <c r="E16" s="427"/>
      <c r="F16" s="427"/>
      <c r="G16" s="427"/>
      <c r="H16" s="427"/>
      <c r="I16" s="461"/>
      <c r="J16" s="426">
        <f>'報告書（事業主控）'!J16</f>
        <v>0</v>
      </c>
      <c r="K16" s="427"/>
      <c r="L16" s="427"/>
      <c r="M16" s="427"/>
      <c r="N16" s="428"/>
      <c r="O16" s="56">
        <f>'報告書（事業主控）'!O16</f>
        <v>0</v>
      </c>
      <c r="P16" s="75" t="s">
        <v>60</v>
      </c>
      <c r="Q16" s="56">
        <f>'報告書（事業主控）'!Q16</f>
        <v>0</v>
      </c>
      <c r="R16" s="75" t="s">
        <v>61</v>
      </c>
      <c r="S16" s="56">
        <f>'報告書（事業主控）'!S16</f>
        <v>0</v>
      </c>
      <c r="T16" s="347" t="s">
        <v>93</v>
      </c>
      <c r="U16" s="347"/>
      <c r="V16" s="436">
        <f>'報告書（事業主控）'!V16:X16</f>
        <v>0</v>
      </c>
      <c r="W16" s="437"/>
      <c r="X16" s="437"/>
      <c r="Y16" s="57" t="s">
        <v>63</v>
      </c>
      <c r="Z16" s="58"/>
      <c r="AA16" s="59"/>
      <c r="AB16" s="59"/>
      <c r="AC16" s="57" t="s">
        <v>63</v>
      </c>
      <c r="AD16" s="58"/>
      <c r="AE16" s="59"/>
      <c r="AF16" s="59"/>
      <c r="AG16" s="60" t="s">
        <v>63</v>
      </c>
      <c r="AH16" s="491">
        <f>'報告書（事業主控）'!AH16</f>
        <v>0</v>
      </c>
      <c r="AI16" s="492"/>
      <c r="AJ16" s="492"/>
      <c r="AK16" s="493"/>
      <c r="AL16" s="58"/>
      <c r="AM16" s="61"/>
      <c r="AN16" s="454">
        <f>'報告書（事業主控）'!AN16</f>
        <v>0</v>
      </c>
      <c r="AO16" s="455"/>
      <c r="AP16" s="455"/>
      <c r="AQ16" s="455"/>
      <c r="AR16" s="455"/>
      <c r="AS16" s="60" t="s">
        <v>63</v>
      </c>
    </row>
    <row r="17" spans="2:45" ht="18" customHeight="1" x14ac:dyDescent="0.2">
      <c r="B17" s="446"/>
      <c r="C17" s="447"/>
      <c r="D17" s="447"/>
      <c r="E17" s="447"/>
      <c r="F17" s="447"/>
      <c r="G17" s="447"/>
      <c r="H17" s="447"/>
      <c r="I17" s="462"/>
      <c r="J17" s="446"/>
      <c r="K17" s="447"/>
      <c r="L17" s="447"/>
      <c r="M17" s="447"/>
      <c r="N17" s="448"/>
      <c r="O17" s="27">
        <f>'報告書（事業主控）'!O17</f>
        <v>0</v>
      </c>
      <c r="P17" s="10" t="s">
        <v>60</v>
      </c>
      <c r="Q17" s="27">
        <f>'報告書（事業主控）'!Q17</f>
        <v>0</v>
      </c>
      <c r="R17" s="10" t="s">
        <v>61</v>
      </c>
      <c r="S17" s="27">
        <f>'報告書（事業主控）'!S17</f>
        <v>0</v>
      </c>
      <c r="T17" s="351" t="s">
        <v>64</v>
      </c>
      <c r="U17" s="351"/>
      <c r="V17" s="417">
        <f>'報告書（事業主控）'!V17</f>
        <v>0</v>
      </c>
      <c r="W17" s="418"/>
      <c r="X17" s="418"/>
      <c r="Y17" s="418"/>
      <c r="Z17" s="417">
        <f>'報告書（事業主控）'!Z17</f>
        <v>0</v>
      </c>
      <c r="AA17" s="418"/>
      <c r="AB17" s="418"/>
      <c r="AC17" s="418"/>
      <c r="AD17" s="417">
        <f>'報告書（事業主控）'!AD17</f>
        <v>0</v>
      </c>
      <c r="AE17" s="418"/>
      <c r="AF17" s="418"/>
      <c r="AG17" s="418"/>
      <c r="AH17" s="417">
        <f>'報告書（事業主控）'!AH17</f>
        <v>0</v>
      </c>
      <c r="AI17" s="418"/>
      <c r="AJ17" s="418"/>
      <c r="AK17" s="460"/>
      <c r="AL17" s="444">
        <f>'報告書（事業主控）'!AL17</f>
        <v>0</v>
      </c>
      <c r="AM17" s="445"/>
      <c r="AN17" s="457">
        <f>'報告書（事業主控）'!AN17</f>
        <v>0</v>
      </c>
      <c r="AO17" s="458"/>
      <c r="AP17" s="458"/>
      <c r="AQ17" s="458"/>
      <c r="AR17" s="458"/>
      <c r="AS17" s="152"/>
    </row>
    <row r="18" spans="2:45" ht="18" customHeight="1" x14ac:dyDescent="0.2">
      <c r="B18" s="426">
        <f>'報告書（事業主控）'!B18</f>
        <v>0</v>
      </c>
      <c r="C18" s="427"/>
      <c r="D18" s="427"/>
      <c r="E18" s="427"/>
      <c r="F18" s="427"/>
      <c r="G18" s="427"/>
      <c r="H18" s="427"/>
      <c r="I18" s="461"/>
      <c r="J18" s="426">
        <f>'報告書（事業主控）'!J18</f>
        <v>0</v>
      </c>
      <c r="K18" s="427"/>
      <c r="L18" s="427"/>
      <c r="M18" s="427"/>
      <c r="N18" s="428"/>
      <c r="O18" s="56">
        <f>'報告書（事業主控）'!O18</f>
        <v>0</v>
      </c>
      <c r="P18" s="75" t="s">
        <v>60</v>
      </c>
      <c r="Q18" s="56">
        <f>'報告書（事業主控）'!Q18</f>
        <v>0</v>
      </c>
      <c r="R18" s="75" t="s">
        <v>61</v>
      </c>
      <c r="S18" s="56">
        <f>'報告書（事業主控）'!S18</f>
        <v>0</v>
      </c>
      <c r="T18" s="347" t="s">
        <v>93</v>
      </c>
      <c r="U18" s="347"/>
      <c r="V18" s="436">
        <f>'報告書（事業主控）'!V18:X18</f>
        <v>0</v>
      </c>
      <c r="W18" s="437"/>
      <c r="X18" s="437"/>
      <c r="Y18" s="62"/>
      <c r="Z18" s="63"/>
      <c r="AA18" s="64"/>
      <c r="AB18" s="64"/>
      <c r="AC18" s="62"/>
      <c r="AD18" s="63"/>
      <c r="AE18" s="64"/>
      <c r="AF18" s="64"/>
      <c r="AG18" s="62"/>
      <c r="AH18" s="454">
        <f>'報告書（事業主控）'!AH18</f>
        <v>0</v>
      </c>
      <c r="AI18" s="455"/>
      <c r="AJ18" s="455"/>
      <c r="AK18" s="490"/>
      <c r="AL18" s="63"/>
      <c r="AM18" s="65"/>
      <c r="AN18" s="454">
        <f>'報告書（事業主控）'!AN18</f>
        <v>0</v>
      </c>
      <c r="AO18" s="455"/>
      <c r="AP18" s="455"/>
      <c r="AQ18" s="455"/>
      <c r="AR18" s="455"/>
      <c r="AS18" s="135"/>
    </row>
    <row r="19" spans="2:45" ht="18" customHeight="1" x14ac:dyDescent="0.2">
      <c r="B19" s="446"/>
      <c r="C19" s="447"/>
      <c r="D19" s="447"/>
      <c r="E19" s="447"/>
      <c r="F19" s="447"/>
      <c r="G19" s="447"/>
      <c r="H19" s="447"/>
      <c r="I19" s="462"/>
      <c r="J19" s="446"/>
      <c r="K19" s="447"/>
      <c r="L19" s="447"/>
      <c r="M19" s="447"/>
      <c r="N19" s="448"/>
      <c r="O19" s="27">
        <f>'報告書（事業主控）'!O19</f>
        <v>0</v>
      </c>
      <c r="P19" s="10" t="s">
        <v>60</v>
      </c>
      <c r="Q19" s="27">
        <f>'報告書（事業主控）'!Q19</f>
        <v>0</v>
      </c>
      <c r="R19" s="10" t="s">
        <v>61</v>
      </c>
      <c r="S19" s="27">
        <f>'報告書（事業主控）'!S19</f>
        <v>0</v>
      </c>
      <c r="T19" s="351" t="s">
        <v>64</v>
      </c>
      <c r="U19" s="351"/>
      <c r="V19" s="417">
        <f>'報告書（事業主控）'!V19</f>
        <v>0</v>
      </c>
      <c r="W19" s="418"/>
      <c r="X19" s="418"/>
      <c r="Y19" s="418"/>
      <c r="Z19" s="417">
        <f>'報告書（事業主控）'!Z19</f>
        <v>0</v>
      </c>
      <c r="AA19" s="418"/>
      <c r="AB19" s="418"/>
      <c r="AC19" s="418"/>
      <c r="AD19" s="417">
        <f>'報告書（事業主控）'!AD19</f>
        <v>0</v>
      </c>
      <c r="AE19" s="418"/>
      <c r="AF19" s="418"/>
      <c r="AG19" s="418"/>
      <c r="AH19" s="417">
        <f>'報告書（事業主控）'!AH19</f>
        <v>0</v>
      </c>
      <c r="AI19" s="418"/>
      <c r="AJ19" s="418"/>
      <c r="AK19" s="460"/>
      <c r="AL19" s="444">
        <f>'報告書（事業主控）'!AL19</f>
        <v>0</v>
      </c>
      <c r="AM19" s="445"/>
      <c r="AN19" s="457">
        <f>'報告書（事業主控）'!AN19</f>
        <v>0</v>
      </c>
      <c r="AO19" s="458"/>
      <c r="AP19" s="458"/>
      <c r="AQ19" s="458"/>
      <c r="AR19" s="458"/>
      <c r="AS19" s="152"/>
    </row>
    <row r="20" spans="2:45" ht="18" customHeight="1" x14ac:dyDescent="0.2">
      <c r="B20" s="426">
        <f>'報告書（事業主控）'!B20</f>
        <v>0</v>
      </c>
      <c r="C20" s="427"/>
      <c r="D20" s="427"/>
      <c r="E20" s="427"/>
      <c r="F20" s="427"/>
      <c r="G20" s="427"/>
      <c r="H20" s="427"/>
      <c r="I20" s="461"/>
      <c r="J20" s="426">
        <f>'報告書（事業主控）'!J20</f>
        <v>0</v>
      </c>
      <c r="K20" s="427"/>
      <c r="L20" s="427"/>
      <c r="M20" s="427"/>
      <c r="N20" s="428"/>
      <c r="O20" s="56">
        <f>'報告書（事業主控）'!O20</f>
        <v>0</v>
      </c>
      <c r="P20" s="75" t="s">
        <v>65</v>
      </c>
      <c r="Q20" s="56">
        <f>'報告書（事業主控）'!Q20</f>
        <v>0</v>
      </c>
      <c r="R20" s="75" t="s">
        <v>94</v>
      </c>
      <c r="S20" s="56">
        <f>'報告書（事業主控）'!S20</f>
        <v>0</v>
      </c>
      <c r="T20" s="347" t="s">
        <v>95</v>
      </c>
      <c r="U20" s="347"/>
      <c r="V20" s="436">
        <f>'報告書（事業主控）'!V20:X20</f>
        <v>0</v>
      </c>
      <c r="W20" s="437"/>
      <c r="X20" s="437"/>
      <c r="Y20" s="62"/>
      <c r="Z20" s="63"/>
      <c r="AA20" s="64"/>
      <c r="AB20" s="64"/>
      <c r="AC20" s="62"/>
      <c r="AD20" s="63"/>
      <c r="AE20" s="64"/>
      <c r="AF20" s="64"/>
      <c r="AG20" s="62"/>
      <c r="AH20" s="454">
        <f>'報告書（事業主控）'!AH20</f>
        <v>0</v>
      </c>
      <c r="AI20" s="455"/>
      <c r="AJ20" s="455"/>
      <c r="AK20" s="490"/>
      <c r="AL20" s="63"/>
      <c r="AM20" s="65"/>
      <c r="AN20" s="454">
        <f>'報告書（事業主控）'!AN20</f>
        <v>0</v>
      </c>
      <c r="AO20" s="455"/>
      <c r="AP20" s="455"/>
      <c r="AQ20" s="455"/>
      <c r="AR20" s="455"/>
      <c r="AS20" s="135"/>
    </row>
    <row r="21" spans="2:45" ht="18" customHeight="1" x14ac:dyDescent="0.2">
      <c r="B21" s="429"/>
      <c r="C21" s="430"/>
      <c r="D21" s="430"/>
      <c r="E21" s="430"/>
      <c r="F21" s="430"/>
      <c r="G21" s="430"/>
      <c r="H21" s="430"/>
      <c r="I21" s="475"/>
      <c r="J21" s="429"/>
      <c r="K21" s="430"/>
      <c r="L21" s="430"/>
      <c r="M21" s="430"/>
      <c r="N21" s="431"/>
      <c r="O21" s="153">
        <f>'報告書（事業主控）'!O21</f>
        <v>0</v>
      </c>
      <c r="P21" s="150" t="s">
        <v>65</v>
      </c>
      <c r="Q21" s="153">
        <f>'報告書（事業主控）'!Q21</f>
        <v>0</v>
      </c>
      <c r="R21" s="150" t="s">
        <v>94</v>
      </c>
      <c r="S21" s="153">
        <f>'報告書（事業主控）'!S21</f>
        <v>0</v>
      </c>
      <c r="T21" s="465" t="s">
        <v>96</v>
      </c>
      <c r="U21" s="465"/>
      <c r="V21" s="457">
        <f>'報告書（事業主控）'!V21</f>
        <v>0</v>
      </c>
      <c r="W21" s="458"/>
      <c r="X21" s="458"/>
      <c r="Y21" s="459"/>
      <c r="Z21" s="457">
        <f>'報告書（事業主控）'!Z21</f>
        <v>0</v>
      </c>
      <c r="AA21" s="458"/>
      <c r="AB21" s="458"/>
      <c r="AC21" s="458"/>
      <c r="AD21" s="457">
        <f>'報告書（事業主控）'!AD21</f>
        <v>0</v>
      </c>
      <c r="AE21" s="458"/>
      <c r="AF21" s="458"/>
      <c r="AG21" s="458"/>
      <c r="AH21" s="417">
        <f>'報告書（事業主控）'!AH21</f>
        <v>0</v>
      </c>
      <c r="AI21" s="418"/>
      <c r="AJ21" s="418"/>
      <c r="AK21" s="460"/>
      <c r="AL21" s="444">
        <f>'報告書（事業主控）'!AL21</f>
        <v>0</v>
      </c>
      <c r="AM21" s="445"/>
      <c r="AN21" s="457">
        <f>'報告書（事業主控）'!AN21</f>
        <v>0</v>
      </c>
      <c r="AO21" s="458"/>
      <c r="AP21" s="458"/>
      <c r="AQ21" s="458"/>
      <c r="AR21" s="458"/>
      <c r="AS21" s="152"/>
    </row>
    <row r="22" spans="2:45" ht="18" customHeight="1" x14ac:dyDescent="0.2">
      <c r="B22" s="476">
        <f>'報告書（事業主控）'!B22</f>
        <v>0</v>
      </c>
      <c r="C22" s="477"/>
      <c r="D22" s="477"/>
      <c r="E22" s="477"/>
      <c r="F22" s="477"/>
      <c r="G22" s="477"/>
      <c r="H22" s="477"/>
      <c r="I22" s="478"/>
      <c r="J22" s="476">
        <f>'報告書（事業主控）'!J22</f>
        <v>0</v>
      </c>
      <c r="K22" s="477"/>
      <c r="L22" s="477"/>
      <c r="M22" s="477"/>
      <c r="N22" s="479"/>
      <c r="O22" s="27">
        <f>'報告書（事業主控）'!O22</f>
        <v>0</v>
      </c>
      <c r="P22" s="10" t="s">
        <v>65</v>
      </c>
      <c r="Q22" s="27">
        <f>'報告書（事業主控）'!Q22</f>
        <v>0</v>
      </c>
      <c r="R22" s="10" t="s">
        <v>94</v>
      </c>
      <c r="S22" s="27">
        <f>'報告書（事業主控）'!S22</f>
        <v>0</v>
      </c>
      <c r="T22" s="351" t="s">
        <v>95</v>
      </c>
      <c r="U22" s="351"/>
      <c r="V22" s="436">
        <f>'報告書（事業主控）'!V22:X22</f>
        <v>0</v>
      </c>
      <c r="W22" s="437"/>
      <c r="X22" s="437"/>
      <c r="Y22" s="26"/>
      <c r="Z22" s="130"/>
      <c r="AA22" s="131"/>
      <c r="AB22" s="131"/>
      <c r="AC22" s="26"/>
      <c r="AD22" s="130"/>
      <c r="AE22" s="131"/>
      <c r="AF22" s="131"/>
      <c r="AG22" s="26"/>
      <c r="AH22" s="454">
        <f>'報告書（事業主控）'!AH22</f>
        <v>0</v>
      </c>
      <c r="AI22" s="455"/>
      <c r="AJ22" s="455"/>
      <c r="AK22" s="490"/>
      <c r="AL22" s="130"/>
      <c r="AM22" s="132"/>
      <c r="AN22" s="454">
        <f>'報告書（事業主控）'!AN22</f>
        <v>0</v>
      </c>
      <c r="AO22" s="455"/>
      <c r="AP22" s="455"/>
      <c r="AQ22" s="455"/>
      <c r="AR22" s="455"/>
      <c r="AS22" s="135"/>
    </row>
    <row r="23" spans="2:45" ht="18" customHeight="1" x14ac:dyDescent="0.2">
      <c r="B23" s="429"/>
      <c r="C23" s="430"/>
      <c r="D23" s="430"/>
      <c r="E23" s="430"/>
      <c r="F23" s="430"/>
      <c r="G23" s="430"/>
      <c r="H23" s="430"/>
      <c r="I23" s="475"/>
      <c r="J23" s="429"/>
      <c r="K23" s="430"/>
      <c r="L23" s="430"/>
      <c r="M23" s="430"/>
      <c r="N23" s="431"/>
      <c r="O23" s="153">
        <f>'報告書（事業主控）'!O23</f>
        <v>0</v>
      </c>
      <c r="P23" s="150" t="s">
        <v>65</v>
      </c>
      <c r="Q23" s="153">
        <f>'報告書（事業主控）'!Q23</f>
        <v>0</v>
      </c>
      <c r="R23" s="150" t="s">
        <v>94</v>
      </c>
      <c r="S23" s="153">
        <f>'報告書（事業主控）'!S23</f>
        <v>0</v>
      </c>
      <c r="T23" s="465" t="s">
        <v>96</v>
      </c>
      <c r="U23" s="465"/>
      <c r="V23" s="417">
        <f>'報告書（事業主控）'!V23</f>
        <v>0</v>
      </c>
      <c r="W23" s="418"/>
      <c r="X23" s="418"/>
      <c r="Y23" s="418"/>
      <c r="Z23" s="417">
        <f>'報告書（事業主控）'!Z23</f>
        <v>0</v>
      </c>
      <c r="AA23" s="418"/>
      <c r="AB23" s="418"/>
      <c r="AC23" s="418"/>
      <c r="AD23" s="417">
        <f>'報告書（事業主控）'!AD23</f>
        <v>0</v>
      </c>
      <c r="AE23" s="418"/>
      <c r="AF23" s="418"/>
      <c r="AG23" s="418"/>
      <c r="AH23" s="417">
        <f>'報告書（事業主控）'!AH23</f>
        <v>0</v>
      </c>
      <c r="AI23" s="418"/>
      <c r="AJ23" s="418"/>
      <c r="AK23" s="460"/>
      <c r="AL23" s="444">
        <f>'報告書（事業主控）'!AL23</f>
        <v>0</v>
      </c>
      <c r="AM23" s="445"/>
      <c r="AN23" s="457">
        <f>'報告書（事業主控）'!AN23</f>
        <v>0</v>
      </c>
      <c r="AO23" s="458"/>
      <c r="AP23" s="458"/>
      <c r="AQ23" s="458"/>
      <c r="AR23" s="458"/>
      <c r="AS23" s="152"/>
    </row>
    <row r="24" spans="2:45" ht="18" customHeight="1" x14ac:dyDescent="0.2">
      <c r="B24" s="476">
        <f>'報告書（事業主控）'!B24</f>
        <v>0</v>
      </c>
      <c r="C24" s="477"/>
      <c r="D24" s="477"/>
      <c r="E24" s="477"/>
      <c r="F24" s="477"/>
      <c r="G24" s="477"/>
      <c r="H24" s="477"/>
      <c r="I24" s="478"/>
      <c r="J24" s="476">
        <f>'報告書（事業主控）'!J24</f>
        <v>0</v>
      </c>
      <c r="K24" s="477"/>
      <c r="L24" s="477"/>
      <c r="M24" s="477"/>
      <c r="N24" s="479"/>
      <c r="O24" s="27">
        <f>'報告書（事業主控）'!O24</f>
        <v>0</v>
      </c>
      <c r="P24" s="10" t="s">
        <v>65</v>
      </c>
      <c r="Q24" s="27">
        <f>'報告書（事業主控）'!Q24</f>
        <v>0</v>
      </c>
      <c r="R24" s="10" t="s">
        <v>94</v>
      </c>
      <c r="S24" s="27">
        <f>'報告書（事業主控）'!S24</f>
        <v>0</v>
      </c>
      <c r="T24" s="351" t="s">
        <v>95</v>
      </c>
      <c r="U24" s="351"/>
      <c r="V24" s="436">
        <f>'報告書（事業主控）'!V24:X24</f>
        <v>0</v>
      </c>
      <c r="W24" s="437"/>
      <c r="X24" s="437"/>
      <c r="Y24" s="62"/>
      <c r="Z24" s="63"/>
      <c r="AA24" s="64"/>
      <c r="AB24" s="64"/>
      <c r="AC24" s="62"/>
      <c r="AD24" s="63"/>
      <c r="AE24" s="64"/>
      <c r="AF24" s="64"/>
      <c r="AG24" s="62"/>
      <c r="AH24" s="454">
        <f>'報告書（事業主控）'!AH24</f>
        <v>0</v>
      </c>
      <c r="AI24" s="455"/>
      <c r="AJ24" s="455"/>
      <c r="AK24" s="490"/>
      <c r="AL24" s="130"/>
      <c r="AM24" s="132"/>
      <c r="AN24" s="454">
        <f>'報告書（事業主控）'!AN24</f>
        <v>0</v>
      </c>
      <c r="AO24" s="455"/>
      <c r="AP24" s="455"/>
      <c r="AQ24" s="455"/>
      <c r="AR24" s="455"/>
      <c r="AS24" s="135"/>
    </row>
    <row r="25" spans="2:45" ht="18" customHeight="1" x14ac:dyDescent="0.2">
      <c r="B25" s="429"/>
      <c r="C25" s="430"/>
      <c r="D25" s="430"/>
      <c r="E25" s="430"/>
      <c r="F25" s="430"/>
      <c r="G25" s="430"/>
      <c r="H25" s="430"/>
      <c r="I25" s="475"/>
      <c r="J25" s="429"/>
      <c r="K25" s="430"/>
      <c r="L25" s="430"/>
      <c r="M25" s="430"/>
      <c r="N25" s="431"/>
      <c r="O25" s="153">
        <f>'報告書（事業主控）'!O25</f>
        <v>0</v>
      </c>
      <c r="P25" s="150" t="s">
        <v>65</v>
      </c>
      <c r="Q25" s="153">
        <f>'報告書（事業主控）'!Q25</f>
        <v>0</v>
      </c>
      <c r="R25" s="150" t="s">
        <v>94</v>
      </c>
      <c r="S25" s="153">
        <f>'報告書（事業主控）'!S25</f>
        <v>0</v>
      </c>
      <c r="T25" s="465" t="s">
        <v>96</v>
      </c>
      <c r="U25" s="465"/>
      <c r="V25" s="417">
        <f>'報告書（事業主控）'!V25</f>
        <v>0</v>
      </c>
      <c r="W25" s="418"/>
      <c r="X25" s="418"/>
      <c r="Y25" s="418"/>
      <c r="Z25" s="417">
        <f>'報告書（事業主控）'!Z25</f>
        <v>0</v>
      </c>
      <c r="AA25" s="418"/>
      <c r="AB25" s="418"/>
      <c r="AC25" s="418"/>
      <c r="AD25" s="417">
        <f>'報告書（事業主控）'!AD25</f>
        <v>0</v>
      </c>
      <c r="AE25" s="418"/>
      <c r="AF25" s="418"/>
      <c r="AG25" s="418"/>
      <c r="AH25" s="417">
        <f>'報告書（事業主控）'!AH25</f>
        <v>0</v>
      </c>
      <c r="AI25" s="418"/>
      <c r="AJ25" s="418"/>
      <c r="AK25" s="460"/>
      <c r="AL25" s="444">
        <f>'報告書（事業主控）'!AL25</f>
        <v>0</v>
      </c>
      <c r="AM25" s="445"/>
      <c r="AN25" s="457">
        <f>'報告書（事業主控）'!AN25</f>
        <v>0</v>
      </c>
      <c r="AO25" s="458"/>
      <c r="AP25" s="458"/>
      <c r="AQ25" s="458"/>
      <c r="AR25" s="458"/>
      <c r="AS25" s="152"/>
    </row>
    <row r="26" spans="2:45" ht="18" customHeight="1" x14ac:dyDescent="0.2">
      <c r="B26" s="267" t="s">
        <v>66</v>
      </c>
      <c r="C26" s="357"/>
      <c r="D26" s="357"/>
      <c r="E26" s="358"/>
      <c r="F26" s="466">
        <f>'報告書（事業主控）'!F26</f>
        <v>0</v>
      </c>
      <c r="G26" s="467"/>
      <c r="H26" s="467"/>
      <c r="I26" s="467"/>
      <c r="J26" s="467"/>
      <c r="K26" s="467"/>
      <c r="L26" s="467"/>
      <c r="M26" s="467"/>
      <c r="N26" s="468"/>
      <c r="O26" s="267" t="s">
        <v>67</v>
      </c>
      <c r="P26" s="357"/>
      <c r="Q26" s="357"/>
      <c r="R26" s="357"/>
      <c r="S26" s="357"/>
      <c r="T26" s="357"/>
      <c r="U26" s="358"/>
      <c r="V26" s="454">
        <f>'報告書（事業主控）'!V26</f>
        <v>0</v>
      </c>
      <c r="W26" s="455"/>
      <c r="X26" s="455"/>
      <c r="Y26" s="490"/>
      <c r="Z26" s="63"/>
      <c r="AA26" s="64"/>
      <c r="AB26" s="64"/>
      <c r="AC26" s="62"/>
      <c r="AD26" s="63"/>
      <c r="AE26" s="64"/>
      <c r="AF26" s="64"/>
      <c r="AG26" s="62"/>
      <c r="AH26" s="454">
        <f>'報告書（事業主控）'!AH26</f>
        <v>0</v>
      </c>
      <c r="AI26" s="455"/>
      <c r="AJ26" s="455"/>
      <c r="AK26" s="490"/>
      <c r="AL26" s="63"/>
      <c r="AM26" s="65"/>
      <c r="AN26" s="454">
        <f>'報告書（事業主控）'!AN26</f>
        <v>0</v>
      </c>
      <c r="AO26" s="455"/>
      <c r="AP26" s="455"/>
      <c r="AQ26" s="455"/>
      <c r="AR26" s="455"/>
      <c r="AS26" s="135"/>
    </row>
    <row r="27" spans="2:45" ht="18" customHeight="1" x14ac:dyDescent="0.2">
      <c r="B27" s="359"/>
      <c r="C27" s="360"/>
      <c r="D27" s="360"/>
      <c r="E27" s="361"/>
      <c r="F27" s="469"/>
      <c r="G27" s="470"/>
      <c r="H27" s="470"/>
      <c r="I27" s="470"/>
      <c r="J27" s="470"/>
      <c r="K27" s="470"/>
      <c r="L27" s="470"/>
      <c r="M27" s="470"/>
      <c r="N27" s="471"/>
      <c r="O27" s="359"/>
      <c r="P27" s="360"/>
      <c r="Q27" s="360"/>
      <c r="R27" s="360"/>
      <c r="S27" s="360"/>
      <c r="T27" s="360"/>
      <c r="U27" s="361"/>
      <c r="V27" s="484">
        <f>'報告書（事業主控）'!V27</f>
        <v>0</v>
      </c>
      <c r="W27" s="485"/>
      <c r="X27" s="485"/>
      <c r="Y27" s="486"/>
      <c r="Z27" s="484">
        <f>'報告書（事業主控）'!Z27</f>
        <v>0</v>
      </c>
      <c r="AA27" s="496"/>
      <c r="AB27" s="496"/>
      <c r="AC27" s="497"/>
      <c r="AD27" s="484">
        <f>'報告書（事業主控）'!AD27</f>
        <v>0</v>
      </c>
      <c r="AE27" s="496"/>
      <c r="AF27" s="496"/>
      <c r="AG27" s="497"/>
      <c r="AH27" s="484">
        <f>'報告書（事業主控）'!AH27</f>
        <v>0</v>
      </c>
      <c r="AI27" s="495"/>
      <c r="AJ27" s="495"/>
      <c r="AK27" s="495"/>
      <c r="AL27" s="130"/>
      <c r="AM27" s="132"/>
      <c r="AN27" s="484">
        <f>'報告書（事業主控）'!AN27</f>
        <v>0</v>
      </c>
      <c r="AO27" s="485"/>
      <c r="AP27" s="485"/>
      <c r="AQ27" s="485"/>
      <c r="AR27" s="485"/>
      <c r="AS27" s="66"/>
    </row>
    <row r="28" spans="2:45" ht="18" customHeight="1" x14ac:dyDescent="0.2">
      <c r="B28" s="362"/>
      <c r="C28" s="363"/>
      <c r="D28" s="363"/>
      <c r="E28" s="364"/>
      <c r="F28" s="472"/>
      <c r="G28" s="473"/>
      <c r="H28" s="473"/>
      <c r="I28" s="473"/>
      <c r="J28" s="473"/>
      <c r="K28" s="473"/>
      <c r="L28" s="473"/>
      <c r="M28" s="473"/>
      <c r="N28" s="474"/>
      <c r="O28" s="362"/>
      <c r="P28" s="363"/>
      <c r="Q28" s="363"/>
      <c r="R28" s="363"/>
      <c r="S28" s="363"/>
      <c r="T28" s="363"/>
      <c r="U28" s="364"/>
      <c r="V28" s="457">
        <f>'報告書（事業主控）'!V28</f>
        <v>0</v>
      </c>
      <c r="W28" s="458"/>
      <c r="X28" s="458"/>
      <c r="Y28" s="459"/>
      <c r="Z28" s="457">
        <f>'報告書（事業主控）'!Z28</f>
        <v>0</v>
      </c>
      <c r="AA28" s="458"/>
      <c r="AB28" s="458"/>
      <c r="AC28" s="459"/>
      <c r="AD28" s="457">
        <f>'報告書（事業主控）'!AD28</f>
        <v>0</v>
      </c>
      <c r="AE28" s="458"/>
      <c r="AF28" s="458"/>
      <c r="AG28" s="459"/>
      <c r="AH28" s="457">
        <f>'報告書（事業主控）'!AH28</f>
        <v>0</v>
      </c>
      <c r="AI28" s="458"/>
      <c r="AJ28" s="458"/>
      <c r="AK28" s="459"/>
      <c r="AL28" s="151"/>
      <c r="AM28" s="152"/>
      <c r="AN28" s="457">
        <f>'報告書（事業主控）'!AN28</f>
        <v>0</v>
      </c>
      <c r="AO28" s="458"/>
      <c r="AP28" s="458"/>
      <c r="AQ28" s="458"/>
      <c r="AR28" s="458"/>
      <c r="AS28" s="152"/>
    </row>
    <row r="29" spans="2:45" ht="15.75" customHeight="1" x14ac:dyDescent="0.2">
      <c r="D29" s="2" t="s">
        <v>68</v>
      </c>
      <c r="AN29" s="540">
        <f>'報告書（事業主控）'!AN29:AR29</f>
        <v>0</v>
      </c>
      <c r="AO29" s="540"/>
      <c r="AP29" s="540"/>
      <c r="AQ29" s="540"/>
      <c r="AR29" s="540"/>
    </row>
    <row r="30" spans="2:45" ht="15" customHeight="1" x14ac:dyDescent="0.2">
      <c r="AG30" s="8"/>
      <c r="AI30" s="9" t="s">
        <v>69</v>
      </c>
      <c r="AJ30" s="494">
        <f>'報告書（事業主控）'!AJ30</f>
        <v>0</v>
      </c>
      <c r="AK30" s="494"/>
      <c r="AL30" s="494"/>
      <c r="AM30" s="351" t="s">
        <v>74</v>
      </c>
      <c r="AN30" s="351"/>
      <c r="AO30" s="487">
        <f>'報告書（事業主控）'!AO30</f>
        <v>0</v>
      </c>
      <c r="AP30" s="487"/>
      <c r="AQ30" s="487"/>
      <c r="AR30" s="133"/>
      <c r="AS30" s="10" t="s">
        <v>71</v>
      </c>
    </row>
    <row r="31" spans="2:45" ht="15" customHeight="1" x14ac:dyDescent="0.2">
      <c r="D31" s="423">
        <f>'報告書（事業主控）'!D31</f>
        <v>0</v>
      </c>
      <c r="E31" s="423"/>
      <c r="F31" s="147" t="s">
        <v>60</v>
      </c>
      <c r="G31" s="423">
        <f>'報告書（事業主控）'!G31</f>
        <v>0</v>
      </c>
      <c r="H31" s="423"/>
      <c r="I31" s="147" t="s">
        <v>61</v>
      </c>
      <c r="J31" s="423">
        <f>'報告書（事業主控）'!J31</f>
        <v>0</v>
      </c>
      <c r="K31" s="423"/>
      <c r="L31" s="147" t="s">
        <v>72</v>
      </c>
      <c r="AG31" s="11"/>
      <c r="AI31" s="9" t="s">
        <v>73</v>
      </c>
      <c r="AJ31" s="463">
        <f>'報告書（事業主控）'!AJ31</f>
        <v>0</v>
      </c>
      <c r="AK31" s="464"/>
      <c r="AL31" s="10" t="s">
        <v>74</v>
      </c>
      <c r="AM31" s="494">
        <f>'報告書（事業主控）'!AM31</f>
        <v>0</v>
      </c>
      <c r="AN31" s="494"/>
      <c r="AO31" s="10" t="s">
        <v>74</v>
      </c>
      <c r="AP31" s="487">
        <f>'報告書（事業主控）'!AP31</f>
        <v>0</v>
      </c>
      <c r="AQ31" s="487"/>
      <c r="AR31" s="133"/>
      <c r="AS31" s="10" t="s">
        <v>71</v>
      </c>
    </row>
    <row r="32" spans="2:45" ht="18" customHeight="1" x14ac:dyDescent="0.2">
      <c r="D32" s="8"/>
      <c r="E32" s="8"/>
      <c r="F32" s="8"/>
      <c r="G32" s="8"/>
      <c r="AA32" s="239" t="s">
        <v>75</v>
      </c>
      <c r="AB32" s="239"/>
      <c r="AC32" s="456">
        <f>'報告書（事業主控）'!AC32</f>
        <v>0</v>
      </c>
      <c r="AD32" s="456"/>
      <c r="AE32" s="456"/>
      <c r="AF32" s="456"/>
      <c r="AG32" s="456"/>
      <c r="AH32" s="456"/>
      <c r="AI32" s="456"/>
      <c r="AJ32" s="456"/>
      <c r="AK32" s="456"/>
      <c r="AL32" s="456"/>
      <c r="AM32" s="456"/>
      <c r="AN32" s="456"/>
      <c r="AO32" s="456"/>
      <c r="AP32" s="456"/>
      <c r="AQ32" s="456"/>
      <c r="AR32" s="456"/>
      <c r="AS32" s="456"/>
    </row>
    <row r="33" spans="2:45" ht="15" customHeight="1" x14ac:dyDescent="0.2">
      <c r="D33" s="8"/>
      <c r="E33" s="8"/>
      <c r="F33" s="8"/>
      <c r="G33" s="8"/>
      <c r="H33" s="3"/>
      <c r="X33" s="241" t="s">
        <v>76</v>
      </c>
      <c r="Y33" s="241"/>
      <c r="Z33" s="241"/>
      <c r="AA33" s="2"/>
      <c r="AB33" s="2"/>
      <c r="AC33" s="505">
        <f>'報告書（事業主控）'!AC33</f>
        <v>0</v>
      </c>
      <c r="AD33" s="505"/>
      <c r="AE33" s="505"/>
      <c r="AF33" s="505"/>
      <c r="AG33" s="505"/>
      <c r="AH33" s="505"/>
      <c r="AI33" s="505"/>
      <c r="AJ33" s="505"/>
      <c r="AK33" s="505"/>
      <c r="AL33" s="505"/>
      <c r="AM33" s="505"/>
      <c r="AN33" s="505"/>
      <c r="AS33" s="12"/>
    </row>
    <row r="34" spans="2:45" ht="15" customHeight="1" x14ac:dyDescent="0.2">
      <c r="D34" s="423">
        <f>'報告書（事業主控）'!D34</f>
        <v>0</v>
      </c>
      <c r="E34" s="423"/>
      <c r="F34" s="423"/>
      <c r="G34" s="423"/>
      <c r="H34" s="147" t="s">
        <v>77</v>
      </c>
      <c r="I34" s="147"/>
      <c r="J34" s="147"/>
      <c r="K34" s="147"/>
      <c r="L34" s="147"/>
      <c r="M34" s="147"/>
      <c r="N34" s="147"/>
      <c r="O34" s="147"/>
      <c r="P34" s="147"/>
      <c r="Q34" s="147"/>
      <c r="R34" s="148"/>
      <c r="S34" s="147"/>
      <c r="Y34" s="8"/>
      <c r="Z34" s="8"/>
      <c r="AA34" s="239" t="s">
        <v>78</v>
      </c>
      <c r="AB34" s="239"/>
      <c r="AC34" s="504">
        <f>'報告書（事業主控）'!AC34</f>
        <v>0</v>
      </c>
      <c r="AD34" s="504"/>
      <c r="AE34" s="504"/>
      <c r="AF34" s="504"/>
      <c r="AG34" s="504"/>
      <c r="AH34" s="504"/>
      <c r="AI34" s="504"/>
      <c r="AJ34" s="504"/>
      <c r="AK34" s="504"/>
      <c r="AL34" s="504"/>
      <c r="AM34" s="504"/>
      <c r="AN34" s="504"/>
      <c r="AO34" s="149"/>
      <c r="AP34" s="149"/>
      <c r="AQ34" s="149"/>
      <c r="AR34" s="149"/>
      <c r="AS34" s="150"/>
    </row>
    <row r="35" spans="2:45" ht="15" customHeight="1" x14ac:dyDescent="0.2">
      <c r="AC35" s="2"/>
      <c r="AD35" s="3" t="s">
        <v>79</v>
      </c>
    </row>
    <row r="36" spans="2:45" ht="16.2" customHeight="1" x14ac:dyDescent="0.2">
      <c r="D36" s="13" t="s">
        <v>80</v>
      </c>
      <c r="E36" s="13"/>
      <c r="F36" s="2"/>
      <c r="G36" s="2"/>
      <c r="H36" s="2"/>
      <c r="I36" s="2"/>
      <c r="J36" s="2"/>
      <c r="K36" s="2"/>
      <c r="L36" s="2"/>
      <c r="M36" s="2"/>
      <c r="N36" s="2"/>
      <c r="O36" s="2"/>
      <c r="P36" s="2"/>
      <c r="Q36" s="2"/>
      <c r="R36" s="2"/>
      <c r="S36" s="2"/>
      <c r="T36" s="2"/>
      <c r="U36" s="2"/>
      <c r="V36" s="2"/>
      <c r="W36" s="2"/>
      <c r="X36" s="2"/>
      <c r="AA36" s="243" t="s">
        <v>81</v>
      </c>
      <c r="AB36" s="244"/>
      <c r="AC36" s="249" t="s">
        <v>82</v>
      </c>
      <c r="AD36" s="250"/>
      <c r="AE36" s="250"/>
      <c r="AF36" s="250"/>
      <c r="AG36" s="250"/>
      <c r="AH36" s="251"/>
      <c r="AI36" s="14"/>
      <c r="AJ36" s="255" t="s">
        <v>83</v>
      </c>
      <c r="AK36" s="255"/>
      <c r="AL36" s="255"/>
      <c r="AM36" s="255"/>
      <c r="AN36" s="255"/>
      <c r="AO36" s="17"/>
      <c r="AP36" s="257" t="s">
        <v>84</v>
      </c>
      <c r="AQ36" s="258"/>
      <c r="AR36" s="258"/>
      <c r="AS36" s="259"/>
    </row>
    <row r="37" spans="2:45" ht="16.2" customHeight="1" x14ac:dyDescent="0.2">
      <c r="D37" s="67" t="s">
        <v>85</v>
      </c>
      <c r="E37" s="13"/>
      <c r="F37" s="2"/>
      <c r="G37" s="2"/>
      <c r="H37" s="2"/>
      <c r="I37" s="2"/>
      <c r="J37" s="2"/>
      <c r="K37" s="2"/>
      <c r="L37" s="2"/>
      <c r="M37" s="2"/>
      <c r="N37" s="2"/>
      <c r="O37" s="2"/>
      <c r="P37" s="2"/>
      <c r="Q37" s="2"/>
      <c r="R37" s="2"/>
      <c r="S37" s="2"/>
      <c r="T37" s="2"/>
      <c r="U37" s="2"/>
      <c r="V37" s="2"/>
      <c r="W37" s="2"/>
      <c r="X37" s="2"/>
      <c r="AA37" s="245"/>
      <c r="AB37" s="246"/>
      <c r="AC37" s="252"/>
      <c r="AD37" s="253"/>
      <c r="AE37" s="253"/>
      <c r="AF37" s="253"/>
      <c r="AG37" s="253"/>
      <c r="AH37" s="254"/>
      <c r="AI37" s="3"/>
      <c r="AJ37" s="256"/>
      <c r="AK37" s="256"/>
      <c r="AL37" s="256"/>
      <c r="AM37" s="256"/>
      <c r="AN37" s="256"/>
      <c r="AO37" s="16"/>
      <c r="AP37" s="260"/>
      <c r="AQ37" s="261"/>
      <c r="AR37" s="261"/>
      <c r="AS37" s="262"/>
    </row>
    <row r="38" spans="2:45" ht="16.2" customHeight="1" x14ac:dyDescent="0.2">
      <c r="D38" s="13" t="s">
        <v>86</v>
      </c>
      <c r="E38" s="13"/>
      <c r="F38" s="2"/>
      <c r="G38" s="2"/>
      <c r="H38" s="2"/>
      <c r="I38" s="2"/>
      <c r="J38" s="2"/>
      <c r="K38" s="2"/>
      <c r="L38" s="2"/>
      <c r="M38" s="2"/>
      <c r="N38" s="2"/>
      <c r="O38" s="2"/>
      <c r="P38" s="2"/>
      <c r="Q38" s="2"/>
      <c r="R38" s="2"/>
      <c r="S38" s="2"/>
      <c r="T38" s="2"/>
      <c r="U38" s="2"/>
      <c r="V38" s="2"/>
      <c r="W38" s="2"/>
      <c r="X38" s="2"/>
      <c r="AA38" s="245"/>
      <c r="AB38" s="246"/>
      <c r="AC38" s="498">
        <f>'報告書（事業主控）'!AC38</f>
        <v>0</v>
      </c>
      <c r="AD38" s="499"/>
      <c r="AE38" s="499"/>
      <c r="AF38" s="499"/>
      <c r="AG38" s="499"/>
      <c r="AH38" s="500"/>
      <c r="AI38" s="516">
        <f>'報告書（事業主控）'!AI38</f>
        <v>0</v>
      </c>
      <c r="AJ38" s="517"/>
      <c r="AK38" s="517"/>
      <c r="AL38" s="517"/>
      <c r="AM38" s="517"/>
      <c r="AN38" s="517"/>
      <c r="AO38" s="506"/>
      <c r="AP38" s="508">
        <f>'報告書（事業主控）'!AP38</f>
        <v>0</v>
      </c>
      <c r="AQ38" s="509"/>
      <c r="AR38" s="509"/>
      <c r="AS38" s="510"/>
    </row>
    <row r="39" spans="2:45" ht="16.2" customHeight="1" x14ac:dyDescent="0.2">
      <c r="D39" s="15"/>
      <c r="E39" s="13"/>
      <c r="F39" s="2"/>
      <c r="G39" s="2"/>
      <c r="H39" s="2"/>
      <c r="I39" s="2"/>
      <c r="J39" s="2"/>
      <c r="K39" s="2"/>
      <c r="L39" s="2"/>
      <c r="M39" s="2"/>
      <c r="N39" s="2"/>
      <c r="O39" s="2"/>
      <c r="P39" s="2"/>
      <c r="Q39" s="2"/>
      <c r="R39" s="2"/>
      <c r="S39" s="2"/>
      <c r="T39" s="2"/>
      <c r="U39" s="2"/>
      <c r="V39" s="2"/>
      <c r="W39" s="2"/>
      <c r="X39" s="2"/>
      <c r="AA39" s="247"/>
      <c r="AB39" s="248"/>
      <c r="AC39" s="501"/>
      <c r="AD39" s="502"/>
      <c r="AE39" s="502"/>
      <c r="AF39" s="502"/>
      <c r="AG39" s="502"/>
      <c r="AH39" s="503"/>
      <c r="AI39" s="518"/>
      <c r="AJ39" s="519"/>
      <c r="AK39" s="519"/>
      <c r="AL39" s="519"/>
      <c r="AM39" s="519"/>
      <c r="AN39" s="519"/>
      <c r="AO39" s="507"/>
      <c r="AP39" s="511"/>
      <c r="AQ39" s="512"/>
      <c r="AR39" s="512"/>
      <c r="AS39" s="513"/>
    </row>
    <row r="40" spans="2:45" ht="9" customHeight="1" x14ac:dyDescent="0.2">
      <c r="D40" s="15"/>
      <c r="E40" s="13"/>
      <c r="F40" s="2"/>
      <c r="G40" s="2"/>
      <c r="H40" s="2"/>
      <c r="I40" s="2"/>
      <c r="J40" s="2"/>
      <c r="K40" s="2"/>
      <c r="L40" s="2"/>
      <c r="M40" s="2"/>
      <c r="N40" s="2"/>
      <c r="O40" s="2"/>
      <c r="P40" s="2"/>
      <c r="Q40" s="2"/>
      <c r="R40" s="2"/>
      <c r="S40" s="2"/>
      <c r="T40" s="2"/>
      <c r="U40" s="2"/>
      <c r="V40" s="2"/>
      <c r="W40" s="2"/>
      <c r="X40" s="2"/>
      <c r="AA40" s="28"/>
      <c r="AB40" s="28"/>
      <c r="AC40" s="46"/>
      <c r="AD40" s="46"/>
      <c r="AE40" s="46"/>
      <c r="AF40" s="46"/>
      <c r="AG40" s="46"/>
      <c r="AH40" s="46"/>
      <c r="AI40" s="46"/>
      <c r="AJ40" s="46"/>
      <c r="AK40" s="46"/>
      <c r="AL40" s="46"/>
      <c r="AM40" s="46"/>
      <c r="AN40" s="46"/>
      <c r="AO40" s="10"/>
      <c r="AP40" s="46"/>
      <c r="AQ40" s="29"/>
      <c r="AR40" s="29"/>
      <c r="AS40" s="29"/>
    </row>
    <row r="41" spans="2:45" ht="9" customHeight="1" x14ac:dyDescent="0.2">
      <c r="AQ41" s="30"/>
      <c r="AR41" s="30"/>
      <c r="AS41" s="30"/>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87</v>
      </c>
      <c r="S48" s="8"/>
      <c r="T48" s="8"/>
      <c r="U48" s="8"/>
      <c r="V48" s="8"/>
      <c r="W48" s="8"/>
      <c r="AL48" s="22"/>
      <c r="AM48" s="22"/>
      <c r="AN48" s="22"/>
      <c r="AO48" s="22"/>
    </row>
    <row r="49" spans="2:45" ht="12.75" customHeight="1" x14ac:dyDescent="0.2">
      <c r="M49" s="23"/>
      <c r="N49" s="23"/>
      <c r="O49" s="23"/>
      <c r="P49" s="23"/>
      <c r="Q49" s="23"/>
      <c r="R49" s="23"/>
      <c r="S49" s="23"/>
      <c r="T49" s="24"/>
      <c r="U49" s="24"/>
      <c r="V49" s="24"/>
      <c r="W49" s="24"/>
      <c r="X49" s="24"/>
      <c r="Y49" s="24"/>
      <c r="Z49" s="24"/>
      <c r="AA49" s="23"/>
      <c r="AB49" s="23"/>
      <c r="AC49" s="23"/>
      <c r="AL49" s="22"/>
      <c r="AM49" s="218" t="s">
        <v>90</v>
      </c>
      <c r="AN49" s="449"/>
      <c r="AO49" s="449"/>
      <c r="AP49" s="450"/>
    </row>
    <row r="50" spans="2:45" ht="12.75" customHeight="1" x14ac:dyDescent="0.2">
      <c r="M50" s="23"/>
      <c r="N50" s="23"/>
      <c r="O50" s="23"/>
      <c r="P50" s="23"/>
      <c r="Q50" s="23"/>
      <c r="R50" s="23"/>
      <c r="S50" s="23"/>
      <c r="T50" s="24"/>
      <c r="U50" s="24"/>
      <c r="V50" s="24"/>
      <c r="W50" s="24"/>
      <c r="X50" s="24"/>
      <c r="Y50" s="24"/>
      <c r="Z50" s="24"/>
      <c r="AA50" s="23"/>
      <c r="AB50" s="23"/>
      <c r="AC50" s="23"/>
      <c r="AL50" s="22"/>
      <c r="AM50" s="451"/>
      <c r="AN50" s="452"/>
      <c r="AO50" s="452"/>
      <c r="AP50" s="453"/>
    </row>
    <row r="51" spans="2:45" ht="12.75" customHeight="1" x14ac:dyDescent="0.2">
      <c r="M51" s="23"/>
      <c r="N51" s="23"/>
      <c r="O51" s="23"/>
      <c r="P51" s="23"/>
      <c r="Q51" s="23"/>
      <c r="R51" s="23"/>
      <c r="S51" s="23"/>
      <c r="T51" s="23"/>
      <c r="U51" s="23"/>
      <c r="V51" s="23"/>
      <c r="W51" s="23"/>
      <c r="X51" s="23"/>
      <c r="Y51" s="23"/>
      <c r="Z51" s="23"/>
      <c r="AA51" s="23"/>
      <c r="AB51" s="23"/>
      <c r="AC51" s="23"/>
      <c r="AL51" s="22"/>
      <c r="AM51" s="22"/>
      <c r="AN51" s="50"/>
      <c r="AO51" s="50"/>
    </row>
    <row r="52" spans="2:45" ht="6" customHeight="1" x14ac:dyDescent="0.2">
      <c r="M52" s="23"/>
      <c r="N52" s="23"/>
      <c r="O52" s="23"/>
      <c r="P52" s="23"/>
      <c r="Q52" s="23"/>
      <c r="R52" s="23"/>
      <c r="S52" s="23"/>
      <c r="T52" s="23"/>
      <c r="U52" s="23"/>
      <c r="V52" s="23"/>
      <c r="W52" s="23"/>
      <c r="X52" s="23"/>
      <c r="Y52" s="23"/>
      <c r="Z52" s="23"/>
      <c r="AA52" s="23"/>
      <c r="AB52" s="23"/>
      <c r="AC52" s="23"/>
      <c r="AL52" s="22"/>
      <c r="AM52" s="22"/>
    </row>
    <row r="53" spans="2:45" ht="12.75" customHeight="1" x14ac:dyDescent="0.2">
      <c r="B53" s="263" t="s">
        <v>9</v>
      </c>
      <c r="C53" s="264"/>
      <c r="D53" s="264"/>
      <c r="E53" s="264"/>
      <c r="F53" s="264"/>
      <c r="G53" s="264"/>
      <c r="H53" s="264"/>
      <c r="I53" s="264"/>
      <c r="J53" s="268" t="s">
        <v>10</v>
      </c>
      <c r="K53" s="268"/>
      <c r="L53" s="127" t="s">
        <v>11</v>
      </c>
      <c r="M53" s="268" t="s">
        <v>12</v>
      </c>
      <c r="N53" s="268"/>
      <c r="O53" s="269" t="s">
        <v>13</v>
      </c>
      <c r="P53" s="268"/>
      <c r="Q53" s="268"/>
      <c r="R53" s="268"/>
      <c r="S53" s="268"/>
      <c r="T53" s="268"/>
      <c r="U53" s="268" t="s">
        <v>14</v>
      </c>
      <c r="V53" s="268"/>
      <c r="W53" s="268"/>
      <c r="AD53" s="10"/>
      <c r="AE53" s="10"/>
      <c r="AF53" s="10"/>
      <c r="AG53" s="10"/>
      <c r="AH53" s="10"/>
      <c r="AI53" s="10"/>
      <c r="AJ53" s="10"/>
      <c r="AL53" s="438">
        <f>$AL$9</f>
        <v>0</v>
      </c>
      <c r="AM53" s="421"/>
      <c r="AN53" s="209" t="s">
        <v>15</v>
      </c>
      <c r="AO53" s="209"/>
      <c r="AP53" s="421"/>
      <c r="AQ53" s="421"/>
      <c r="AR53" s="209" t="s">
        <v>16</v>
      </c>
      <c r="AS53" s="215"/>
    </row>
    <row r="54" spans="2:45" ht="13.95" customHeight="1" x14ac:dyDescent="0.2">
      <c r="B54" s="264"/>
      <c r="C54" s="264"/>
      <c r="D54" s="264"/>
      <c r="E54" s="264"/>
      <c r="F54" s="264"/>
      <c r="G54" s="264"/>
      <c r="H54" s="264"/>
      <c r="I54" s="264"/>
      <c r="J54" s="480">
        <f>$J$10</f>
        <v>0</v>
      </c>
      <c r="K54" s="520">
        <f>$K$10</f>
        <v>0</v>
      </c>
      <c r="L54" s="526">
        <f>$L$10</f>
        <v>0</v>
      </c>
      <c r="M54" s="529">
        <f>$M$10</f>
        <v>0</v>
      </c>
      <c r="N54" s="520">
        <f>$N$10</f>
        <v>0</v>
      </c>
      <c r="O54" s="529">
        <f>$O$10</f>
        <v>0</v>
      </c>
      <c r="P54" s="523">
        <f>$P$10</f>
        <v>0</v>
      </c>
      <c r="Q54" s="523">
        <f>$Q$10</f>
        <v>0</v>
      </c>
      <c r="R54" s="523">
        <f>$R$10</f>
        <v>0</v>
      </c>
      <c r="S54" s="523">
        <f>$S$10</f>
        <v>0</v>
      </c>
      <c r="T54" s="520">
        <f>$T$10</f>
        <v>0</v>
      </c>
      <c r="U54" s="529">
        <f>$U$10</f>
        <v>0</v>
      </c>
      <c r="V54" s="523">
        <f>$V$10</f>
        <v>0</v>
      </c>
      <c r="W54" s="520">
        <f>$W$10</f>
        <v>0</v>
      </c>
      <c r="AD54" s="10"/>
      <c r="AE54" s="10"/>
      <c r="AF54" s="10"/>
      <c r="AG54" s="10"/>
      <c r="AH54" s="10"/>
      <c r="AI54" s="10"/>
      <c r="AJ54" s="10"/>
      <c r="AL54" s="514"/>
      <c r="AM54" s="422"/>
      <c r="AN54" s="210"/>
      <c r="AO54" s="210"/>
      <c r="AP54" s="422"/>
      <c r="AQ54" s="422"/>
      <c r="AR54" s="210"/>
      <c r="AS54" s="216"/>
    </row>
    <row r="55" spans="2:45" ht="9" customHeight="1" x14ac:dyDescent="0.2">
      <c r="B55" s="264"/>
      <c r="C55" s="264"/>
      <c r="D55" s="264"/>
      <c r="E55" s="264"/>
      <c r="F55" s="264"/>
      <c r="G55" s="264"/>
      <c r="H55" s="264"/>
      <c r="I55" s="264"/>
      <c r="J55" s="481"/>
      <c r="K55" s="521"/>
      <c r="L55" s="527"/>
      <c r="M55" s="530"/>
      <c r="N55" s="521"/>
      <c r="O55" s="530"/>
      <c r="P55" s="524"/>
      <c r="Q55" s="524"/>
      <c r="R55" s="524"/>
      <c r="S55" s="524"/>
      <c r="T55" s="521"/>
      <c r="U55" s="530"/>
      <c r="V55" s="524"/>
      <c r="W55" s="521"/>
      <c r="AD55" s="10"/>
      <c r="AE55" s="10"/>
      <c r="AF55" s="10"/>
      <c r="AG55" s="10"/>
      <c r="AH55" s="10"/>
      <c r="AI55" s="10"/>
      <c r="AJ55" s="10"/>
      <c r="AL55" s="515"/>
      <c r="AM55" s="423"/>
      <c r="AN55" s="211"/>
      <c r="AO55" s="211"/>
      <c r="AP55" s="423"/>
      <c r="AQ55" s="423"/>
      <c r="AR55" s="211"/>
      <c r="AS55" s="217"/>
    </row>
    <row r="56" spans="2:45" ht="6" customHeight="1" x14ac:dyDescent="0.2">
      <c r="B56" s="266"/>
      <c r="C56" s="266"/>
      <c r="D56" s="266"/>
      <c r="E56" s="266"/>
      <c r="F56" s="266"/>
      <c r="G56" s="266"/>
      <c r="H56" s="266"/>
      <c r="I56" s="266"/>
      <c r="J56" s="481"/>
      <c r="K56" s="522"/>
      <c r="L56" s="528"/>
      <c r="M56" s="531"/>
      <c r="N56" s="522"/>
      <c r="O56" s="531"/>
      <c r="P56" s="525"/>
      <c r="Q56" s="525"/>
      <c r="R56" s="525"/>
      <c r="S56" s="525"/>
      <c r="T56" s="522"/>
      <c r="U56" s="531"/>
      <c r="V56" s="525"/>
      <c r="W56" s="522"/>
    </row>
    <row r="57" spans="2:45" ht="15" customHeight="1" x14ac:dyDescent="0.2">
      <c r="B57" s="315" t="s">
        <v>88</v>
      </c>
      <c r="C57" s="316"/>
      <c r="D57" s="316"/>
      <c r="E57" s="316"/>
      <c r="F57" s="316"/>
      <c r="G57" s="316"/>
      <c r="H57" s="316"/>
      <c r="I57" s="317"/>
      <c r="J57" s="315" t="s">
        <v>21</v>
      </c>
      <c r="K57" s="316"/>
      <c r="L57" s="316"/>
      <c r="M57" s="316"/>
      <c r="N57" s="324"/>
      <c r="O57" s="327" t="s">
        <v>89</v>
      </c>
      <c r="P57" s="316"/>
      <c r="Q57" s="316"/>
      <c r="R57" s="316"/>
      <c r="S57" s="316"/>
      <c r="T57" s="316"/>
      <c r="U57" s="317"/>
      <c r="V57" s="51" t="s">
        <v>23</v>
      </c>
      <c r="W57" s="52"/>
      <c r="X57" s="52"/>
      <c r="Y57" s="330" t="s">
        <v>24</v>
      </c>
      <c r="Z57" s="330"/>
      <c r="AA57" s="330"/>
      <c r="AB57" s="330"/>
      <c r="AC57" s="330"/>
      <c r="AD57" s="330"/>
      <c r="AE57" s="330"/>
      <c r="AF57" s="330"/>
      <c r="AG57" s="330"/>
      <c r="AH57" s="330"/>
      <c r="AI57" s="52"/>
      <c r="AJ57" s="52"/>
      <c r="AK57" s="53"/>
      <c r="AL57" s="413" t="s">
        <v>91</v>
      </c>
      <c r="AM57" s="413"/>
      <c r="AN57" s="331" t="s">
        <v>26</v>
      </c>
      <c r="AO57" s="331"/>
      <c r="AP57" s="331"/>
      <c r="AQ57" s="331"/>
      <c r="AR57" s="331"/>
      <c r="AS57" s="332"/>
    </row>
    <row r="58" spans="2:45" ht="13.95" customHeight="1" x14ac:dyDescent="0.2">
      <c r="B58" s="318"/>
      <c r="C58" s="319"/>
      <c r="D58" s="319"/>
      <c r="E58" s="319"/>
      <c r="F58" s="319"/>
      <c r="G58" s="319"/>
      <c r="H58" s="319"/>
      <c r="I58" s="320"/>
      <c r="J58" s="318"/>
      <c r="K58" s="319"/>
      <c r="L58" s="319"/>
      <c r="M58" s="319"/>
      <c r="N58" s="325"/>
      <c r="O58" s="328"/>
      <c r="P58" s="319"/>
      <c r="Q58" s="319"/>
      <c r="R58" s="319"/>
      <c r="S58" s="319"/>
      <c r="T58" s="319"/>
      <c r="U58" s="320"/>
      <c r="V58" s="277" t="s">
        <v>29</v>
      </c>
      <c r="W58" s="278"/>
      <c r="X58" s="278"/>
      <c r="Y58" s="279"/>
      <c r="Z58" s="283" t="s">
        <v>30</v>
      </c>
      <c r="AA58" s="284"/>
      <c r="AB58" s="284"/>
      <c r="AC58" s="285"/>
      <c r="AD58" s="289" t="s">
        <v>31</v>
      </c>
      <c r="AE58" s="290"/>
      <c r="AF58" s="290"/>
      <c r="AG58" s="291"/>
      <c r="AH58" s="419" t="s">
        <v>32</v>
      </c>
      <c r="AI58" s="209"/>
      <c r="AJ58" s="209"/>
      <c r="AK58" s="215"/>
      <c r="AL58" s="408" t="s">
        <v>97</v>
      </c>
      <c r="AM58" s="408"/>
      <c r="AN58" s="305" t="s">
        <v>34</v>
      </c>
      <c r="AO58" s="306"/>
      <c r="AP58" s="306"/>
      <c r="AQ58" s="306"/>
      <c r="AR58" s="307"/>
      <c r="AS58" s="308"/>
    </row>
    <row r="59" spans="2:45" ht="13.95" customHeight="1" x14ac:dyDescent="0.2">
      <c r="B59" s="535"/>
      <c r="C59" s="536"/>
      <c r="D59" s="536"/>
      <c r="E59" s="536"/>
      <c r="F59" s="536"/>
      <c r="G59" s="536"/>
      <c r="H59" s="536"/>
      <c r="I59" s="537"/>
      <c r="J59" s="535"/>
      <c r="K59" s="536"/>
      <c r="L59" s="536"/>
      <c r="M59" s="536"/>
      <c r="N59" s="538"/>
      <c r="O59" s="539"/>
      <c r="P59" s="536"/>
      <c r="Q59" s="536"/>
      <c r="R59" s="536"/>
      <c r="S59" s="536"/>
      <c r="T59" s="536"/>
      <c r="U59" s="537"/>
      <c r="V59" s="280"/>
      <c r="W59" s="281"/>
      <c r="X59" s="281"/>
      <c r="Y59" s="282"/>
      <c r="Z59" s="286"/>
      <c r="AA59" s="287"/>
      <c r="AB59" s="287"/>
      <c r="AC59" s="288"/>
      <c r="AD59" s="292"/>
      <c r="AE59" s="293"/>
      <c r="AF59" s="293"/>
      <c r="AG59" s="294"/>
      <c r="AH59" s="420"/>
      <c r="AI59" s="211"/>
      <c r="AJ59" s="211"/>
      <c r="AK59" s="217"/>
      <c r="AL59" s="409"/>
      <c r="AM59" s="409"/>
      <c r="AN59" s="311"/>
      <c r="AO59" s="311"/>
      <c r="AP59" s="311"/>
      <c r="AQ59" s="311"/>
      <c r="AR59" s="311"/>
      <c r="AS59" s="312"/>
    </row>
    <row r="60" spans="2:45" ht="18" customHeight="1" x14ac:dyDescent="0.15">
      <c r="B60" s="426">
        <f>'報告書（事業主控）'!B60</f>
        <v>0</v>
      </c>
      <c r="C60" s="427"/>
      <c r="D60" s="427"/>
      <c r="E60" s="427"/>
      <c r="F60" s="427"/>
      <c r="G60" s="427"/>
      <c r="H60" s="427"/>
      <c r="I60" s="461"/>
      <c r="J60" s="426">
        <f>'報告書（事業主控）'!J60</f>
        <v>0</v>
      </c>
      <c r="K60" s="427"/>
      <c r="L60" s="427"/>
      <c r="M60" s="427"/>
      <c r="N60" s="428"/>
      <c r="O60" s="56">
        <f>'報告書（事業主控）'!O60</f>
        <v>0</v>
      </c>
      <c r="P60" s="75" t="s">
        <v>65</v>
      </c>
      <c r="Q60" s="56">
        <f>'報告書（事業主控）'!Q60</f>
        <v>0</v>
      </c>
      <c r="R60" s="75" t="s">
        <v>94</v>
      </c>
      <c r="S60" s="56">
        <f>'報告書（事業主控）'!S60</f>
        <v>0</v>
      </c>
      <c r="T60" s="347" t="s">
        <v>95</v>
      </c>
      <c r="U60" s="347"/>
      <c r="V60" s="436">
        <f>'報告書（事業主控）'!V60</f>
        <v>0</v>
      </c>
      <c r="W60" s="437"/>
      <c r="X60" s="437"/>
      <c r="Y60" s="57" t="s">
        <v>63</v>
      </c>
      <c r="Z60" s="63"/>
      <c r="AA60" s="64"/>
      <c r="AB60" s="64"/>
      <c r="AC60" s="57" t="s">
        <v>63</v>
      </c>
      <c r="AD60" s="63"/>
      <c r="AE60" s="64"/>
      <c r="AF60" s="64"/>
      <c r="AG60" s="60" t="s">
        <v>63</v>
      </c>
      <c r="AH60" s="532">
        <f>'報告書（事業主控）'!AH60</f>
        <v>0</v>
      </c>
      <c r="AI60" s="533"/>
      <c r="AJ60" s="533"/>
      <c r="AK60" s="534"/>
      <c r="AL60" s="63"/>
      <c r="AM60" s="65"/>
      <c r="AN60" s="454">
        <f>'報告書（事業主控）'!AN60</f>
        <v>0</v>
      </c>
      <c r="AO60" s="455"/>
      <c r="AP60" s="455"/>
      <c r="AQ60" s="455"/>
      <c r="AR60" s="455"/>
      <c r="AS60" s="60" t="s">
        <v>63</v>
      </c>
    </row>
    <row r="61" spans="2:45" ht="18" customHeight="1" x14ac:dyDescent="0.2">
      <c r="B61" s="429"/>
      <c r="C61" s="430"/>
      <c r="D61" s="430"/>
      <c r="E61" s="430"/>
      <c r="F61" s="430"/>
      <c r="G61" s="430"/>
      <c r="H61" s="430"/>
      <c r="I61" s="475"/>
      <c r="J61" s="429"/>
      <c r="K61" s="430"/>
      <c r="L61" s="430"/>
      <c r="M61" s="430"/>
      <c r="N61" s="431"/>
      <c r="O61" s="153">
        <f>'報告書（事業主控）'!O61</f>
        <v>0</v>
      </c>
      <c r="P61" s="150" t="s">
        <v>65</v>
      </c>
      <c r="Q61" s="153">
        <f>'報告書（事業主控）'!Q61</f>
        <v>0</v>
      </c>
      <c r="R61" s="150" t="s">
        <v>94</v>
      </c>
      <c r="S61" s="153">
        <f>'報告書（事業主控）'!S61</f>
        <v>0</v>
      </c>
      <c r="T61" s="465" t="s">
        <v>96</v>
      </c>
      <c r="U61" s="465"/>
      <c r="V61" s="457">
        <f>'報告書（事業主控）'!V61</f>
        <v>0</v>
      </c>
      <c r="W61" s="458"/>
      <c r="X61" s="458"/>
      <c r="Y61" s="458"/>
      <c r="Z61" s="457">
        <f>'報告書（事業主控）'!Z61</f>
        <v>0</v>
      </c>
      <c r="AA61" s="458"/>
      <c r="AB61" s="458"/>
      <c r="AC61" s="458"/>
      <c r="AD61" s="457">
        <f>'報告書（事業主控）'!AD61</f>
        <v>0</v>
      </c>
      <c r="AE61" s="458"/>
      <c r="AF61" s="458"/>
      <c r="AG61" s="459"/>
      <c r="AH61" s="417">
        <f>'報告書（事業主控）'!AH61</f>
        <v>0</v>
      </c>
      <c r="AI61" s="418"/>
      <c r="AJ61" s="418"/>
      <c r="AK61" s="460"/>
      <c r="AL61" s="444">
        <f>'報告書（事業主控）'!AL61</f>
        <v>0</v>
      </c>
      <c r="AM61" s="445"/>
      <c r="AN61" s="457">
        <f>'報告書（事業主控）'!AN61</f>
        <v>0</v>
      </c>
      <c r="AO61" s="458"/>
      <c r="AP61" s="458"/>
      <c r="AQ61" s="458"/>
      <c r="AR61" s="458"/>
      <c r="AS61" s="152"/>
    </row>
    <row r="62" spans="2:45" ht="18" customHeight="1" x14ac:dyDescent="0.2">
      <c r="B62" s="476">
        <f>'報告書（事業主控）'!B62</f>
        <v>0</v>
      </c>
      <c r="C62" s="477"/>
      <c r="D62" s="477"/>
      <c r="E62" s="477"/>
      <c r="F62" s="477"/>
      <c r="G62" s="477"/>
      <c r="H62" s="477"/>
      <c r="I62" s="478"/>
      <c r="J62" s="476">
        <f>'報告書（事業主控）'!J62</f>
        <v>0</v>
      </c>
      <c r="K62" s="477"/>
      <c r="L62" s="477"/>
      <c r="M62" s="477"/>
      <c r="N62" s="479"/>
      <c r="O62" s="27">
        <f>'報告書（事業主控）'!O62</f>
        <v>0</v>
      </c>
      <c r="P62" s="10" t="s">
        <v>65</v>
      </c>
      <c r="Q62" s="27">
        <f>'報告書（事業主控）'!Q62</f>
        <v>0</v>
      </c>
      <c r="R62" s="10" t="s">
        <v>94</v>
      </c>
      <c r="S62" s="27">
        <f>'報告書（事業主控）'!S62</f>
        <v>0</v>
      </c>
      <c r="T62" s="351" t="s">
        <v>95</v>
      </c>
      <c r="U62" s="351"/>
      <c r="V62" s="436">
        <f>'報告書（事業主控）'!V62</f>
        <v>0</v>
      </c>
      <c r="W62" s="437"/>
      <c r="X62" s="437"/>
      <c r="Y62" s="62"/>
      <c r="Z62" s="63"/>
      <c r="AA62" s="64"/>
      <c r="AB62" s="64"/>
      <c r="AC62" s="62"/>
      <c r="AD62" s="63"/>
      <c r="AE62" s="64"/>
      <c r="AF62" s="64"/>
      <c r="AG62" s="62"/>
      <c r="AH62" s="454">
        <f>'報告書（事業主控）'!AH62</f>
        <v>0</v>
      </c>
      <c r="AI62" s="455"/>
      <c r="AJ62" s="455"/>
      <c r="AK62" s="490"/>
      <c r="AL62" s="63"/>
      <c r="AM62" s="65"/>
      <c r="AN62" s="454">
        <f>'報告書（事業主控）'!AN62</f>
        <v>0</v>
      </c>
      <c r="AO62" s="455"/>
      <c r="AP62" s="455"/>
      <c r="AQ62" s="455"/>
      <c r="AR62" s="455"/>
      <c r="AS62" s="135"/>
    </row>
    <row r="63" spans="2:45" ht="18" customHeight="1" x14ac:dyDescent="0.2">
      <c r="B63" s="429"/>
      <c r="C63" s="430"/>
      <c r="D63" s="430"/>
      <c r="E63" s="430"/>
      <c r="F63" s="430"/>
      <c r="G63" s="430"/>
      <c r="H63" s="430"/>
      <c r="I63" s="475"/>
      <c r="J63" s="429"/>
      <c r="K63" s="430"/>
      <c r="L63" s="430"/>
      <c r="M63" s="430"/>
      <c r="N63" s="431"/>
      <c r="O63" s="153">
        <f>'報告書（事業主控）'!O63</f>
        <v>0</v>
      </c>
      <c r="P63" s="150" t="s">
        <v>65</v>
      </c>
      <c r="Q63" s="153">
        <f>'報告書（事業主控）'!Q63</f>
        <v>0</v>
      </c>
      <c r="R63" s="150" t="s">
        <v>94</v>
      </c>
      <c r="S63" s="153">
        <f>'報告書（事業主控）'!S63</f>
        <v>0</v>
      </c>
      <c r="T63" s="465" t="s">
        <v>96</v>
      </c>
      <c r="U63" s="465"/>
      <c r="V63" s="417">
        <f>'報告書（事業主控）'!V63</f>
        <v>0</v>
      </c>
      <c r="W63" s="418"/>
      <c r="X63" s="418"/>
      <c r="Y63" s="418"/>
      <c r="Z63" s="417">
        <f>'報告書（事業主控）'!Z63</f>
        <v>0</v>
      </c>
      <c r="AA63" s="418"/>
      <c r="AB63" s="418"/>
      <c r="AC63" s="418"/>
      <c r="AD63" s="417">
        <f>'報告書（事業主控）'!AD63</f>
        <v>0</v>
      </c>
      <c r="AE63" s="418"/>
      <c r="AF63" s="418"/>
      <c r="AG63" s="418"/>
      <c r="AH63" s="417">
        <f>'報告書（事業主控）'!AH63</f>
        <v>0</v>
      </c>
      <c r="AI63" s="418"/>
      <c r="AJ63" s="418"/>
      <c r="AK63" s="460"/>
      <c r="AL63" s="444">
        <f>'報告書（事業主控）'!AL63</f>
        <v>0</v>
      </c>
      <c r="AM63" s="445"/>
      <c r="AN63" s="457">
        <f>'報告書（事業主控）'!AN63</f>
        <v>0</v>
      </c>
      <c r="AO63" s="458"/>
      <c r="AP63" s="458"/>
      <c r="AQ63" s="458"/>
      <c r="AR63" s="458"/>
      <c r="AS63" s="152"/>
    </row>
    <row r="64" spans="2:45" ht="18" customHeight="1" x14ac:dyDescent="0.2">
      <c r="B64" s="476">
        <f>'報告書（事業主控）'!B64</f>
        <v>0</v>
      </c>
      <c r="C64" s="477"/>
      <c r="D64" s="477"/>
      <c r="E64" s="477"/>
      <c r="F64" s="477"/>
      <c r="G64" s="477"/>
      <c r="H64" s="477"/>
      <c r="I64" s="478"/>
      <c r="J64" s="476">
        <f>'報告書（事業主控）'!J64</f>
        <v>0</v>
      </c>
      <c r="K64" s="477"/>
      <c r="L64" s="477"/>
      <c r="M64" s="477"/>
      <c r="N64" s="479"/>
      <c r="O64" s="27">
        <f>'報告書（事業主控）'!O64</f>
        <v>0</v>
      </c>
      <c r="P64" s="10" t="s">
        <v>65</v>
      </c>
      <c r="Q64" s="27">
        <f>'報告書（事業主控）'!Q64</f>
        <v>0</v>
      </c>
      <c r="R64" s="10" t="s">
        <v>94</v>
      </c>
      <c r="S64" s="27">
        <f>'報告書（事業主控）'!S64</f>
        <v>0</v>
      </c>
      <c r="T64" s="351" t="s">
        <v>95</v>
      </c>
      <c r="U64" s="351"/>
      <c r="V64" s="436">
        <f>'報告書（事業主控）'!V64</f>
        <v>0</v>
      </c>
      <c r="W64" s="437"/>
      <c r="X64" s="437"/>
      <c r="Y64" s="62"/>
      <c r="Z64" s="63"/>
      <c r="AA64" s="64"/>
      <c r="AB64" s="64"/>
      <c r="AC64" s="62"/>
      <c r="AD64" s="63"/>
      <c r="AE64" s="64"/>
      <c r="AF64" s="64"/>
      <c r="AG64" s="62"/>
      <c r="AH64" s="454">
        <f>'報告書（事業主控）'!AH64</f>
        <v>0</v>
      </c>
      <c r="AI64" s="455"/>
      <c r="AJ64" s="455"/>
      <c r="AK64" s="490"/>
      <c r="AL64" s="63"/>
      <c r="AM64" s="65"/>
      <c r="AN64" s="454">
        <f>'報告書（事業主控）'!AN64</f>
        <v>0</v>
      </c>
      <c r="AO64" s="455"/>
      <c r="AP64" s="455"/>
      <c r="AQ64" s="455"/>
      <c r="AR64" s="455"/>
      <c r="AS64" s="135"/>
    </row>
    <row r="65" spans="2:45" ht="18" customHeight="1" x14ac:dyDescent="0.2">
      <c r="B65" s="429"/>
      <c r="C65" s="430"/>
      <c r="D65" s="430"/>
      <c r="E65" s="430"/>
      <c r="F65" s="430"/>
      <c r="G65" s="430"/>
      <c r="H65" s="430"/>
      <c r="I65" s="475"/>
      <c r="J65" s="429"/>
      <c r="K65" s="430"/>
      <c r="L65" s="430"/>
      <c r="M65" s="430"/>
      <c r="N65" s="431"/>
      <c r="O65" s="153">
        <f>'報告書（事業主控）'!O65</f>
        <v>0</v>
      </c>
      <c r="P65" s="150" t="s">
        <v>65</v>
      </c>
      <c r="Q65" s="153">
        <f>'報告書（事業主控）'!Q65</f>
        <v>0</v>
      </c>
      <c r="R65" s="150" t="s">
        <v>94</v>
      </c>
      <c r="S65" s="153">
        <f>'報告書（事業主控）'!S65</f>
        <v>0</v>
      </c>
      <c r="T65" s="465" t="s">
        <v>96</v>
      </c>
      <c r="U65" s="465"/>
      <c r="V65" s="417">
        <f>'報告書（事業主控）'!V65</f>
        <v>0</v>
      </c>
      <c r="W65" s="418"/>
      <c r="X65" s="418"/>
      <c r="Y65" s="418"/>
      <c r="Z65" s="417">
        <f>'報告書（事業主控）'!Z65</f>
        <v>0</v>
      </c>
      <c r="AA65" s="418"/>
      <c r="AB65" s="418"/>
      <c r="AC65" s="418"/>
      <c r="AD65" s="417">
        <f>'報告書（事業主控）'!AD65</f>
        <v>0</v>
      </c>
      <c r="AE65" s="418"/>
      <c r="AF65" s="418"/>
      <c r="AG65" s="418"/>
      <c r="AH65" s="417">
        <f>'報告書（事業主控）'!AH65</f>
        <v>0</v>
      </c>
      <c r="AI65" s="418"/>
      <c r="AJ65" s="418"/>
      <c r="AK65" s="460"/>
      <c r="AL65" s="444">
        <f>'報告書（事業主控）'!AL65</f>
        <v>0</v>
      </c>
      <c r="AM65" s="445"/>
      <c r="AN65" s="457">
        <f>'報告書（事業主控）'!AN65</f>
        <v>0</v>
      </c>
      <c r="AO65" s="458"/>
      <c r="AP65" s="458"/>
      <c r="AQ65" s="458"/>
      <c r="AR65" s="458"/>
      <c r="AS65" s="152"/>
    </row>
    <row r="66" spans="2:45" ht="18" customHeight="1" x14ac:dyDescent="0.2">
      <c r="B66" s="476">
        <f>'報告書（事業主控）'!B66</f>
        <v>0</v>
      </c>
      <c r="C66" s="477"/>
      <c r="D66" s="477"/>
      <c r="E66" s="477"/>
      <c r="F66" s="477"/>
      <c r="G66" s="477"/>
      <c r="H66" s="477"/>
      <c r="I66" s="478"/>
      <c r="J66" s="476">
        <f>'報告書（事業主控）'!J66</f>
        <v>0</v>
      </c>
      <c r="K66" s="477"/>
      <c r="L66" s="477"/>
      <c r="M66" s="477"/>
      <c r="N66" s="479"/>
      <c r="O66" s="27">
        <f>'報告書（事業主控）'!O66</f>
        <v>0</v>
      </c>
      <c r="P66" s="10" t="s">
        <v>65</v>
      </c>
      <c r="Q66" s="27">
        <f>'報告書（事業主控）'!Q66</f>
        <v>0</v>
      </c>
      <c r="R66" s="10" t="s">
        <v>94</v>
      </c>
      <c r="S66" s="27">
        <f>'報告書（事業主控）'!S66</f>
        <v>0</v>
      </c>
      <c r="T66" s="351" t="s">
        <v>95</v>
      </c>
      <c r="U66" s="351"/>
      <c r="V66" s="436">
        <f>'報告書（事業主控）'!V66</f>
        <v>0</v>
      </c>
      <c r="W66" s="437"/>
      <c r="X66" s="437"/>
      <c r="Y66" s="62"/>
      <c r="Z66" s="63"/>
      <c r="AA66" s="64"/>
      <c r="AB66" s="64"/>
      <c r="AC66" s="62"/>
      <c r="AD66" s="63"/>
      <c r="AE66" s="64"/>
      <c r="AF66" s="64"/>
      <c r="AG66" s="62"/>
      <c r="AH66" s="454">
        <f>'報告書（事業主控）'!AH66</f>
        <v>0</v>
      </c>
      <c r="AI66" s="455"/>
      <c r="AJ66" s="455"/>
      <c r="AK66" s="490"/>
      <c r="AL66" s="63"/>
      <c r="AM66" s="65"/>
      <c r="AN66" s="454">
        <f>'報告書（事業主控）'!AN66</f>
        <v>0</v>
      </c>
      <c r="AO66" s="455"/>
      <c r="AP66" s="455"/>
      <c r="AQ66" s="455"/>
      <c r="AR66" s="455"/>
      <c r="AS66" s="135"/>
    </row>
    <row r="67" spans="2:45" ht="18" customHeight="1" x14ac:dyDescent="0.2">
      <c r="B67" s="429"/>
      <c r="C67" s="430"/>
      <c r="D67" s="430"/>
      <c r="E67" s="430"/>
      <c r="F67" s="430"/>
      <c r="G67" s="430"/>
      <c r="H67" s="430"/>
      <c r="I67" s="475"/>
      <c r="J67" s="429"/>
      <c r="K67" s="430"/>
      <c r="L67" s="430"/>
      <c r="M67" s="430"/>
      <c r="N67" s="431"/>
      <c r="O67" s="153">
        <f>'報告書（事業主控）'!O67</f>
        <v>0</v>
      </c>
      <c r="P67" s="150" t="s">
        <v>65</v>
      </c>
      <c r="Q67" s="153">
        <f>'報告書（事業主控）'!Q67</f>
        <v>0</v>
      </c>
      <c r="R67" s="150" t="s">
        <v>94</v>
      </c>
      <c r="S67" s="153">
        <f>'報告書（事業主控）'!S67</f>
        <v>0</v>
      </c>
      <c r="T67" s="465" t="s">
        <v>96</v>
      </c>
      <c r="U67" s="465"/>
      <c r="V67" s="417">
        <f>'報告書（事業主控）'!V67</f>
        <v>0</v>
      </c>
      <c r="W67" s="418"/>
      <c r="X67" s="418"/>
      <c r="Y67" s="418"/>
      <c r="Z67" s="417">
        <f>'報告書（事業主控）'!Z67</f>
        <v>0</v>
      </c>
      <c r="AA67" s="418"/>
      <c r="AB67" s="418"/>
      <c r="AC67" s="418"/>
      <c r="AD67" s="417">
        <f>'報告書（事業主控）'!AD67</f>
        <v>0</v>
      </c>
      <c r="AE67" s="418"/>
      <c r="AF67" s="418"/>
      <c r="AG67" s="418"/>
      <c r="AH67" s="417">
        <f>'報告書（事業主控）'!AH67</f>
        <v>0</v>
      </c>
      <c r="AI67" s="418"/>
      <c r="AJ67" s="418"/>
      <c r="AK67" s="460"/>
      <c r="AL67" s="444">
        <f>'報告書（事業主控）'!AL67</f>
        <v>0</v>
      </c>
      <c r="AM67" s="445"/>
      <c r="AN67" s="457">
        <f>'報告書（事業主控）'!AN67</f>
        <v>0</v>
      </c>
      <c r="AO67" s="458"/>
      <c r="AP67" s="458"/>
      <c r="AQ67" s="458"/>
      <c r="AR67" s="458"/>
      <c r="AS67" s="152"/>
    </row>
    <row r="68" spans="2:45" ht="18" customHeight="1" x14ac:dyDescent="0.2">
      <c r="B68" s="476">
        <f>'報告書（事業主控）'!B68</f>
        <v>0</v>
      </c>
      <c r="C68" s="477"/>
      <c r="D68" s="477"/>
      <c r="E68" s="477"/>
      <c r="F68" s="477"/>
      <c r="G68" s="477"/>
      <c r="H68" s="477"/>
      <c r="I68" s="478"/>
      <c r="J68" s="476">
        <f>'報告書（事業主控）'!J68</f>
        <v>0</v>
      </c>
      <c r="K68" s="477"/>
      <c r="L68" s="477"/>
      <c r="M68" s="477"/>
      <c r="N68" s="479"/>
      <c r="O68" s="27">
        <f>'報告書（事業主控）'!O68</f>
        <v>0</v>
      </c>
      <c r="P68" s="10" t="s">
        <v>65</v>
      </c>
      <c r="Q68" s="27">
        <f>'報告書（事業主控）'!Q68</f>
        <v>0</v>
      </c>
      <c r="R68" s="10" t="s">
        <v>94</v>
      </c>
      <c r="S68" s="27">
        <f>'報告書（事業主控）'!S68</f>
        <v>0</v>
      </c>
      <c r="T68" s="351" t="s">
        <v>95</v>
      </c>
      <c r="U68" s="351"/>
      <c r="V68" s="436">
        <f>'報告書（事業主控）'!V68</f>
        <v>0</v>
      </c>
      <c r="W68" s="437"/>
      <c r="X68" s="437"/>
      <c r="Y68" s="62"/>
      <c r="Z68" s="63"/>
      <c r="AA68" s="64"/>
      <c r="AB68" s="64"/>
      <c r="AC68" s="62"/>
      <c r="AD68" s="63"/>
      <c r="AE68" s="64"/>
      <c r="AF68" s="64"/>
      <c r="AG68" s="62"/>
      <c r="AH68" s="454">
        <f>'報告書（事業主控）'!AH68</f>
        <v>0</v>
      </c>
      <c r="AI68" s="455"/>
      <c r="AJ68" s="455"/>
      <c r="AK68" s="490"/>
      <c r="AL68" s="63"/>
      <c r="AM68" s="65"/>
      <c r="AN68" s="454">
        <f>'報告書（事業主控）'!AN68</f>
        <v>0</v>
      </c>
      <c r="AO68" s="455"/>
      <c r="AP68" s="455"/>
      <c r="AQ68" s="455"/>
      <c r="AR68" s="455"/>
      <c r="AS68" s="135"/>
    </row>
    <row r="69" spans="2:45" ht="18" customHeight="1" x14ac:dyDescent="0.2">
      <c r="B69" s="429"/>
      <c r="C69" s="430"/>
      <c r="D69" s="430"/>
      <c r="E69" s="430"/>
      <c r="F69" s="430"/>
      <c r="G69" s="430"/>
      <c r="H69" s="430"/>
      <c r="I69" s="475"/>
      <c r="J69" s="429"/>
      <c r="K69" s="430"/>
      <c r="L69" s="430"/>
      <c r="M69" s="430"/>
      <c r="N69" s="431"/>
      <c r="O69" s="153">
        <f>'報告書（事業主控）'!O69</f>
        <v>0</v>
      </c>
      <c r="P69" s="150" t="s">
        <v>65</v>
      </c>
      <c r="Q69" s="153">
        <f>'報告書（事業主控）'!Q69</f>
        <v>0</v>
      </c>
      <c r="R69" s="150" t="s">
        <v>94</v>
      </c>
      <c r="S69" s="153">
        <f>'報告書（事業主控）'!S69</f>
        <v>0</v>
      </c>
      <c r="T69" s="465" t="s">
        <v>96</v>
      </c>
      <c r="U69" s="465"/>
      <c r="V69" s="417">
        <f>'報告書（事業主控）'!V69</f>
        <v>0</v>
      </c>
      <c r="W69" s="418"/>
      <c r="X69" s="418"/>
      <c r="Y69" s="418"/>
      <c r="Z69" s="417">
        <f>'報告書（事業主控）'!Z69</f>
        <v>0</v>
      </c>
      <c r="AA69" s="418"/>
      <c r="AB69" s="418"/>
      <c r="AC69" s="418"/>
      <c r="AD69" s="417">
        <f>'報告書（事業主控）'!AD69</f>
        <v>0</v>
      </c>
      <c r="AE69" s="418"/>
      <c r="AF69" s="418"/>
      <c r="AG69" s="418"/>
      <c r="AH69" s="417">
        <f>'報告書（事業主控）'!AH69</f>
        <v>0</v>
      </c>
      <c r="AI69" s="418"/>
      <c r="AJ69" s="418"/>
      <c r="AK69" s="460"/>
      <c r="AL69" s="444">
        <f>'報告書（事業主控）'!AL69</f>
        <v>0</v>
      </c>
      <c r="AM69" s="445"/>
      <c r="AN69" s="457">
        <f>'報告書（事業主控）'!AN69</f>
        <v>0</v>
      </c>
      <c r="AO69" s="458"/>
      <c r="AP69" s="458"/>
      <c r="AQ69" s="458"/>
      <c r="AR69" s="458"/>
      <c r="AS69" s="152"/>
    </row>
    <row r="70" spans="2:45" ht="18" customHeight="1" x14ac:dyDescent="0.2">
      <c r="B70" s="476">
        <f>'報告書（事業主控）'!B70</f>
        <v>0</v>
      </c>
      <c r="C70" s="477"/>
      <c r="D70" s="477"/>
      <c r="E70" s="477"/>
      <c r="F70" s="477"/>
      <c r="G70" s="477"/>
      <c r="H70" s="477"/>
      <c r="I70" s="478"/>
      <c r="J70" s="476">
        <f>'報告書（事業主控）'!J70</f>
        <v>0</v>
      </c>
      <c r="K70" s="477"/>
      <c r="L70" s="477"/>
      <c r="M70" s="477"/>
      <c r="N70" s="479"/>
      <c r="O70" s="27">
        <f>'報告書（事業主控）'!O70</f>
        <v>0</v>
      </c>
      <c r="P70" s="10" t="s">
        <v>65</v>
      </c>
      <c r="Q70" s="27">
        <f>'報告書（事業主控）'!Q70</f>
        <v>0</v>
      </c>
      <c r="R70" s="10" t="s">
        <v>94</v>
      </c>
      <c r="S70" s="27">
        <f>'報告書（事業主控）'!S70</f>
        <v>0</v>
      </c>
      <c r="T70" s="351" t="s">
        <v>95</v>
      </c>
      <c r="U70" s="351"/>
      <c r="V70" s="436">
        <f>'報告書（事業主控）'!V70</f>
        <v>0</v>
      </c>
      <c r="W70" s="437"/>
      <c r="X70" s="437"/>
      <c r="Y70" s="62"/>
      <c r="Z70" s="63"/>
      <c r="AA70" s="64"/>
      <c r="AB70" s="64"/>
      <c r="AC70" s="62"/>
      <c r="AD70" s="63"/>
      <c r="AE70" s="64"/>
      <c r="AF70" s="64"/>
      <c r="AG70" s="62"/>
      <c r="AH70" s="454">
        <f>'報告書（事業主控）'!AH70</f>
        <v>0</v>
      </c>
      <c r="AI70" s="455"/>
      <c r="AJ70" s="455"/>
      <c r="AK70" s="490"/>
      <c r="AL70" s="63"/>
      <c r="AM70" s="65"/>
      <c r="AN70" s="454">
        <f>'報告書（事業主控）'!AN70</f>
        <v>0</v>
      </c>
      <c r="AO70" s="455"/>
      <c r="AP70" s="455"/>
      <c r="AQ70" s="455"/>
      <c r="AR70" s="455"/>
      <c r="AS70" s="135"/>
    </row>
    <row r="71" spans="2:45" ht="18" customHeight="1" x14ac:dyDescent="0.2">
      <c r="B71" s="429"/>
      <c r="C71" s="430"/>
      <c r="D71" s="430"/>
      <c r="E71" s="430"/>
      <c r="F71" s="430"/>
      <c r="G71" s="430"/>
      <c r="H71" s="430"/>
      <c r="I71" s="475"/>
      <c r="J71" s="429"/>
      <c r="K71" s="430"/>
      <c r="L71" s="430"/>
      <c r="M71" s="430"/>
      <c r="N71" s="431"/>
      <c r="O71" s="153">
        <f>'報告書（事業主控）'!O71</f>
        <v>0</v>
      </c>
      <c r="P71" s="150" t="s">
        <v>65</v>
      </c>
      <c r="Q71" s="153">
        <f>'報告書（事業主控）'!Q71</f>
        <v>0</v>
      </c>
      <c r="R71" s="150" t="s">
        <v>94</v>
      </c>
      <c r="S71" s="153">
        <f>'報告書（事業主控）'!S71</f>
        <v>0</v>
      </c>
      <c r="T71" s="465" t="s">
        <v>96</v>
      </c>
      <c r="U71" s="465"/>
      <c r="V71" s="417">
        <f>'報告書（事業主控）'!V71</f>
        <v>0</v>
      </c>
      <c r="W71" s="418"/>
      <c r="X71" s="418"/>
      <c r="Y71" s="418"/>
      <c r="Z71" s="417">
        <f>'報告書（事業主控）'!Z71</f>
        <v>0</v>
      </c>
      <c r="AA71" s="418"/>
      <c r="AB71" s="418"/>
      <c r="AC71" s="418"/>
      <c r="AD71" s="417">
        <f>'報告書（事業主控）'!AD71</f>
        <v>0</v>
      </c>
      <c r="AE71" s="418"/>
      <c r="AF71" s="418"/>
      <c r="AG71" s="418"/>
      <c r="AH71" s="417">
        <f>'報告書（事業主控）'!AH71</f>
        <v>0</v>
      </c>
      <c r="AI71" s="418"/>
      <c r="AJ71" s="418"/>
      <c r="AK71" s="460"/>
      <c r="AL71" s="444">
        <f>'報告書（事業主控）'!AL71</f>
        <v>0</v>
      </c>
      <c r="AM71" s="445"/>
      <c r="AN71" s="457">
        <f>'報告書（事業主控）'!AN71</f>
        <v>0</v>
      </c>
      <c r="AO71" s="458"/>
      <c r="AP71" s="458"/>
      <c r="AQ71" s="458"/>
      <c r="AR71" s="458"/>
      <c r="AS71" s="152"/>
    </row>
    <row r="72" spans="2:45" ht="18" customHeight="1" x14ac:dyDescent="0.2">
      <c r="B72" s="476">
        <f>'報告書（事業主控）'!B72</f>
        <v>0</v>
      </c>
      <c r="C72" s="477"/>
      <c r="D72" s="477"/>
      <c r="E72" s="477"/>
      <c r="F72" s="477"/>
      <c r="G72" s="477"/>
      <c r="H72" s="477"/>
      <c r="I72" s="478"/>
      <c r="J72" s="476">
        <f>'報告書（事業主控）'!J72</f>
        <v>0</v>
      </c>
      <c r="K72" s="477"/>
      <c r="L72" s="477"/>
      <c r="M72" s="477"/>
      <c r="N72" s="479"/>
      <c r="O72" s="27">
        <f>'報告書（事業主控）'!O72</f>
        <v>0</v>
      </c>
      <c r="P72" s="10" t="s">
        <v>65</v>
      </c>
      <c r="Q72" s="27">
        <f>'報告書（事業主控）'!Q72</f>
        <v>0</v>
      </c>
      <c r="R72" s="10" t="s">
        <v>94</v>
      </c>
      <c r="S72" s="27">
        <f>'報告書（事業主控）'!S72</f>
        <v>0</v>
      </c>
      <c r="T72" s="351" t="s">
        <v>95</v>
      </c>
      <c r="U72" s="351"/>
      <c r="V72" s="436">
        <f>'報告書（事業主控）'!V72</f>
        <v>0</v>
      </c>
      <c r="W72" s="437"/>
      <c r="X72" s="437"/>
      <c r="Y72" s="62"/>
      <c r="Z72" s="63"/>
      <c r="AA72" s="64"/>
      <c r="AB72" s="64"/>
      <c r="AC72" s="62"/>
      <c r="AD72" s="63"/>
      <c r="AE72" s="64"/>
      <c r="AF72" s="64"/>
      <c r="AG72" s="62"/>
      <c r="AH72" s="454">
        <f>'報告書（事業主控）'!AH72</f>
        <v>0</v>
      </c>
      <c r="AI72" s="455"/>
      <c r="AJ72" s="455"/>
      <c r="AK72" s="490"/>
      <c r="AL72" s="63"/>
      <c r="AM72" s="65"/>
      <c r="AN72" s="454">
        <f>'報告書（事業主控）'!AN72</f>
        <v>0</v>
      </c>
      <c r="AO72" s="455"/>
      <c r="AP72" s="455"/>
      <c r="AQ72" s="455"/>
      <c r="AR72" s="455"/>
      <c r="AS72" s="135"/>
    </row>
    <row r="73" spans="2:45" ht="18" customHeight="1" x14ac:dyDescent="0.2">
      <c r="B73" s="429"/>
      <c r="C73" s="430"/>
      <c r="D73" s="430"/>
      <c r="E73" s="430"/>
      <c r="F73" s="430"/>
      <c r="G73" s="430"/>
      <c r="H73" s="430"/>
      <c r="I73" s="475"/>
      <c r="J73" s="429"/>
      <c r="K73" s="430"/>
      <c r="L73" s="430"/>
      <c r="M73" s="430"/>
      <c r="N73" s="431"/>
      <c r="O73" s="153">
        <f>'報告書（事業主控）'!O73</f>
        <v>0</v>
      </c>
      <c r="P73" s="150" t="s">
        <v>65</v>
      </c>
      <c r="Q73" s="153">
        <f>'報告書（事業主控）'!Q73</f>
        <v>0</v>
      </c>
      <c r="R73" s="150" t="s">
        <v>94</v>
      </c>
      <c r="S73" s="153">
        <f>'報告書（事業主控）'!S73</f>
        <v>0</v>
      </c>
      <c r="T73" s="465" t="s">
        <v>96</v>
      </c>
      <c r="U73" s="465"/>
      <c r="V73" s="417">
        <f>'報告書（事業主控）'!V73</f>
        <v>0</v>
      </c>
      <c r="W73" s="418"/>
      <c r="X73" s="418"/>
      <c r="Y73" s="418"/>
      <c r="Z73" s="417">
        <f>'報告書（事業主控）'!Z73</f>
        <v>0</v>
      </c>
      <c r="AA73" s="418"/>
      <c r="AB73" s="418"/>
      <c r="AC73" s="418"/>
      <c r="AD73" s="417">
        <f>'報告書（事業主控）'!AD73</f>
        <v>0</v>
      </c>
      <c r="AE73" s="418"/>
      <c r="AF73" s="418"/>
      <c r="AG73" s="418"/>
      <c r="AH73" s="417">
        <f>'報告書（事業主控）'!AH73</f>
        <v>0</v>
      </c>
      <c r="AI73" s="418"/>
      <c r="AJ73" s="418"/>
      <c r="AK73" s="460"/>
      <c r="AL73" s="444">
        <f>'報告書（事業主控）'!AL73</f>
        <v>0</v>
      </c>
      <c r="AM73" s="445"/>
      <c r="AN73" s="457">
        <f>'報告書（事業主控）'!AN73</f>
        <v>0</v>
      </c>
      <c r="AO73" s="458"/>
      <c r="AP73" s="458"/>
      <c r="AQ73" s="458"/>
      <c r="AR73" s="458"/>
      <c r="AS73" s="152"/>
    </row>
    <row r="74" spans="2:45" ht="18" customHeight="1" x14ac:dyDescent="0.2">
      <c r="B74" s="476">
        <f>'報告書（事業主控）'!B74</f>
        <v>0</v>
      </c>
      <c r="C74" s="477"/>
      <c r="D74" s="477"/>
      <c r="E74" s="477"/>
      <c r="F74" s="477"/>
      <c r="G74" s="477"/>
      <c r="H74" s="477"/>
      <c r="I74" s="478"/>
      <c r="J74" s="476">
        <f>'報告書（事業主控）'!J74</f>
        <v>0</v>
      </c>
      <c r="K74" s="477"/>
      <c r="L74" s="477"/>
      <c r="M74" s="477"/>
      <c r="N74" s="479"/>
      <c r="O74" s="27">
        <f>'報告書（事業主控）'!O74</f>
        <v>0</v>
      </c>
      <c r="P74" s="10" t="s">
        <v>65</v>
      </c>
      <c r="Q74" s="27">
        <f>'報告書（事業主控）'!Q74</f>
        <v>0</v>
      </c>
      <c r="R74" s="10" t="s">
        <v>94</v>
      </c>
      <c r="S74" s="27">
        <f>'報告書（事業主控）'!S74</f>
        <v>0</v>
      </c>
      <c r="T74" s="351" t="s">
        <v>95</v>
      </c>
      <c r="U74" s="351"/>
      <c r="V74" s="436">
        <f>'報告書（事業主控）'!V74</f>
        <v>0</v>
      </c>
      <c r="W74" s="437"/>
      <c r="X74" s="437"/>
      <c r="Y74" s="62"/>
      <c r="Z74" s="63"/>
      <c r="AA74" s="64"/>
      <c r="AB74" s="64"/>
      <c r="AC74" s="62"/>
      <c r="AD74" s="63"/>
      <c r="AE74" s="64"/>
      <c r="AF74" s="64"/>
      <c r="AG74" s="62"/>
      <c r="AH74" s="454">
        <f>'報告書（事業主控）'!AH74</f>
        <v>0</v>
      </c>
      <c r="AI74" s="455"/>
      <c r="AJ74" s="455"/>
      <c r="AK74" s="490"/>
      <c r="AL74" s="63"/>
      <c r="AM74" s="65"/>
      <c r="AN74" s="454">
        <f>'報告書（事業主控）'!AN74</f>
        <v>0</v>
      </c>
      <c r="AO74" s="455"/>
      <c r="AP74" s="455"/>
      <c r="AQ74" s="455"/>
      <c r="AR74" s="455"/>
      <c r="AS74" s="135"/>
    </row>
    <row r="75" spans="2:45" ht="18" customHeight="1" x14ac:dyDescent="0.2">
      <c r="B75" s="429"/>
      <c r="C75" s="430"/>
      <c r="D75" s="430"/>
      <c r="E75" s="430"/>
      <c r="F75" s="430"/>
      <c r="G75" s="430"/>
      <c r="H75" s="430"/>
      <c r="I75" s="475"/>
      <c r="J75" s="429"/>
      <c r="K75" s="430"/>
      <c r="L75" s="430"/>
      <c r="M75" s="430"/>
      <c r="N75" s="431"/>
      <c r="O75" s="153">
        <f>'報告書（事業主控）'!O75</f>
        <v>0</v>
      </c>
      <c r="P75" s="150" t="s">
        <v>65</v>
      </c>
      <c r="Q75" s="153">
        <f>'報告書（事業主控）'!Q75</f>
        <v>0</v>
      </c>
      <c r="R75" s="150" t="s">
        <v>94</v>
      </c>
      <c r="S75" s="153">
        <f>'報告書（事業主控）'!S75</f>
        <v>0</v>
      </c>
      <c r="T75" s="465" t="s">
        <v>96</v>
      </c>
      <c r="U75" s="465"/>
      <c r="V75" s="417">
        <f>'報告書（事業主控）'!V75</f>
        <v>0</v>
      </c>
      <c r="W75" s="418"/>
      <c r="X75" s="418"/>
      <c r="Y75" s="418"/>
      <c r="Z75" s="417">
        <f>'報告書（事業主控）'!Z75</f>
        <v>0</v>
      </c>
      <c r="AA75" s="418"/>
      <c r="AB75" s="418"/>
      <c r="AC75" s="418"/>
      <c r="AD75" s="417">
        <f>'報告書（事業主控）'!AD75</f>
        <v>0</v>
      </c>
      <c r="AE75" s="418"/>
      <c r="AF75" s="418"/>
      <c r="AG75" s="418"/>
      <c r="AH75" s="417">
        <f>'報告書（事業主控）'!AH75</f>
        <v>0</v>
      </c>
      <c r="AI75" s="418"/>
      <c r="AJ75" s="418"/>
      <c r="AK75" s="460"/>
      <c r="AL75" s="444">
        <f>'報告書（事業主控）'!AL75</f>
        <v>0</v>
      </c>
      <c r="AM75" s="445"/>
      <c r="AN75" s="457">
        <f>'報告書（事業主控）'!AN75</f>
        <v>0</v>
      </c>
      <c r="AO75" s="458"/>
      <c r="AP75" s="458"/>
      <c r="AQ75" s="458"/>
      <c r="AR75" s="458"/>
      <c r="AS75" s="152"/>
    </row>
    <row r="76" spans="2:45" ht="18" customHeight="1" x14ac:dyDescent="0.2">
      <c r="B76" s="476">
        <f>'報告書（事業主控）'!B76</f>
        <v>0</v>
      </c>
      <c r="C76" s="477"/>
      <c r="D76" s="477"/>
      <c r="E76" s="477"/>
      <c r="F76" s="477"/>
      <c r="G76" s="477"/>
      <c r="H76" s="477"/>
      <c r="I76" s="478"/>
      <c r="J76" s="476">
        <f>'報告書（事業主控）'!J76</f>
        <v>0</v>
      </c>
      <c r="K76" s="477"/>
      <c r="L76" s="477"/>
      <c r="M76" s="477"/>
      <c r="N76" s="479"/>
      <c r="O76" s="27">
        <f>'報告書（事業主控）'!O76</f>
        <v>0</v>
      </c>
      <c r="P76" s="10" t="s">
        <v>65</v>
      </c>
      <c r="Q76" s="27">
        <f>'報告書（事業主控）'!Q76</f>
        <v>0</v>
      </c>
      <c r="R76" s="10" t="s">
        <v>94</v>
      </c>
      <c r="S76" s="27">
        <f>'報告書（事業主控）'!S76</f>
        <v>0</v>
      </c>
      <c r="T76" s="351" t="s">
        <v>95</v>
      </c>
      <c r="U76" s="351"/>
      <c r="V76" s="436">
        <f>'報告書（事業主控）'!V76</f>
        <v>0</v>
      </c>
      <c r="W76" s="437"/>
      <c r="X76" s="437"/>
      <c r="Y76" s="62"/>
      <c r="Z76" s="63"/>
      <c r="AA76" s="64"/>
      <c r="AB76" s="64"/>
      <c r="AC76" s="62"/>
      <c r="AD76" s="63"/>
      <c r="AE76" s="64"/>
      <c r="AF76" s="64"/>
      <c r="AG76" s="62"/>
      <c r="AH76" s="454">
        <f>'報告書（事業主控）'!AH76</f>
        <v>0</v>
      </c>
      <c r="AI76" s="455"/>
      <c r="AJ76" s="455"/>
      <c r="AK76" s="490"/>
      <c r="AL76" s="63"/>
      <c r="AM76" s="65"/>
      <c r="AN76" s="454">
        <f>'報告書（事業主控）'!AN76</f>
        <v>0</v>
      </c>
      <c r="AO76" s="455"/>
      <c r="AP76" s="455"/>
      <c r="AQ76" s="455"/>
      <c r="AR76" s="455"/>
      <c r="AS76" s="135"/>
    </row>
    <row r="77" spans="2:45" ht="18" customHeight="1" x14ac:dyDescent="0.2">
      <c r="B77" s="429"/>
      <c r="C77" s="430"/>
      <c r="D77" s="430"/>
      <c r="E77" s="430"/>
      <c r="F77" s="430"/>
      <c r="G77" s="430"/>
      <c r="H77" s="430"/>
      <c r="I77" s="475"/>
      <c r="J77" s="429"/>
      <c r="K77" s="430"/>
      <c r="L77" s="430"/>
      <c r="M77" s="430"/>
      <c r="N77" s="431"/>
      <c r="O77" s="153">
        <f>'報告書（事業主控）'!O77</f>
        <v>0</v>
      </c>
      <c r="P77" s="150" t="s">
        <v>65</v>
      </c>
      <c r="Q77" s="153">
        <f>'報告書（事業主控）'!Q77</f>
        <v>0</v>
      </c>
      <c r="R77" s="150" t="s">
        <v>94</v>
      </c>
      <c r="S77" s="153">
        <f>'報告書（事業主控）'!S77</f>
        <v>0</v>
      </c>
      <c r="T77" s="465" t="s">
        <v>96</v>
      </c>
      <c r="U77" s="465"/>
      <c r="V77" s="417">
        <f>'報告書（事業主控）'!V77</f>
        <v>0</v>
      </c>
      <c r="W77" s="418"/>
      <c r="X77" s="418"/>
      <c r="Y77" s="418"/>
      <c r="Z77" s="417">
        <f>'報告書（事業主控）'!Z77</f>
        <v>0</v>
      </c>
      <c r="AA77" s="418"/>
      <c r="AB77" s="418"/>
      <c r="AC77" s="418"/>
      <c r="AD77" s="417">
        <f>'報告書（事業主控）'!AD77</f>
        <v>0</v>
      </c>
      <c r="AE77" s="418"/>
      <c r="AF77" s="418"/>
      <c r="AG77" s="418"/>
      <c r="AH77" s="417">
        <f>'報告書（事業主控）'!AH77</f>
        <v>0</v>
      </c>
      <c r="AI77" s="418"/>
      <c r="AJ77" s="418"/>
      <c r="AK77" s="460"/>
      <c r="AL77" s="444">
        <f>'報告書（事業主控）'!AL77</f>
        <v>0</v>
      </c>
      <c r="AM77" s="445"/>
      <c r="AN77" s="457">
        <f>'報告書（事業主控）'!AN77</f>
        <v>0</v>
      </c>
      <c r="AO77" s="458"/>
      <c r="AP77" s="458"/>
      <c r="AQ77" s="458"/>
      <c r="AR77" s="458"/>
      <c r="AS77" s="152"/>
    </row>
    <row r="78" spans="2:45" ht="18" customHeight="1" x14ac:dyDescent="0.2">
      <c r="B78" s="267" t="s">
        <v>66</v>
      </c>
      <c r="C78" s="357"/>
      <c r="D78" s="357"/>
      <c r="E78" s="358"/>
      <c r="F78" s="466">
        <f>'報告書（事業主控）'!F78</f>
        <v>0</v>
      </c>
      <c r="G78" s="467"/>
      <c r="H78" s="467"/>
      <c r="I78" s="467"/>
      <c r="J78" s="467"/>
      <c r="K78" s="467"/>
      <c r="L78" s="467"/>
      <c r="M78" s="467"/>
      <c r="N78" s="468"/>
      <c r="O78" s="267" t="s">
        <v>67</v>
      </c>
      <c r="P78" s="357"/>
      <c r="Q78" s="357"/>
      <c r="R78" s="357"/>
      <c r="S78" s="357"/>
      <c r="T78" s="357"/>
      <c r="U78" s="358"/>
      <c r="V78" s="454">
        <f>'報告書（事業主控）'!V78</f>
        <v>0</v>
      </c>
      <c r="W78" s="455"/>
      <c r="X78" s="455"/>
      <c r="Y78" s="490"/>
      <c r="Z78" s="63"/>
      <c r="AA78" s="64"/>
      <c r="AB78" s="64"/>
      <c r="AC78" s="62"/>
      <c r="AD78" s="63"/>
      <c r="AE78" s="64"/>
      <c r="AF78" s="64"/>
      <c r="AG78" s="62"/>
      <c r="AH78" s="454">
        <f>'報告書（事業主控）'!AH78</f>
        <v>0</v>
      </c>
      <c r="AI78" s="455"/>
      <c r="AJ78" s="455"/>
      <c r="AK78" s="490"/>
      <c r="AL78" s="63"/>
      <c r="AM78" s="65"/>
      <c r="AN78" s="454">
        <f>'報告書（事業主控）'!AN78</f>
        <v>0</v>
      </c>
      <c r="AO78" s="455"/>
      <c r="AP78" s="455"/>
      <c r="AQ78" s="455"/>
      <c r="AR78" s="455"/>
      <c r="AS78" s="135"/>
    </row>
    <row r="79" spans="2:45" ht="18" customHeight="1" x14ac:dyDescent="0.2">
      <c r="B79" s="359"/>
      <c r="C79" s="360"/>
      <c r="D79" s="360"/>
      <c r="E79" s="361"/>
      <c r="F79" s="469"/>
      <c r="G79" s="470"/>
      <c r="H79" s="470"/>
      <c r="I79" s="470"/>
      <c r="J79" s="470"/>
      <c r="K79" s="470"/>
      <c r="L79" s="470"/>
      <c r="M79" s="470"/>
      <c r="N79" s="471"/>
      <c r="O79" s="359"/>
      <c r="P79" s="360"/>
      <c r="Q79" s="360"/>
      <c r="R79" s="360"/>
      <c r="S79" s="360"/>
      <c r="T79" s="360"/>
      <c r="U79" s="361"/>
      <c r="V79" s="484">
        <f>'報告書（事業主控）'!V79</f>
        <v>0</v>
      </c>
      <c r="W79" s="485"/>
      <c r="X79" s="485"/>
      <c r="Y79" s="486"/>
      <c r="Z79" s="484">
        <f>'報告書（事業主控）'!Z79</f>
        <v>0</v>
      </c>
      <c r="AA79" s="496"/>
      <c r="AB79" s="496"/>
      <c r="AC79" s="497"/>
      <c r="AD79" s="484">
        <f>'報告書（事業主控）'!AD79</f>
        <v>0</v>
      </c>
      <c r="AE79" s="496"/>
      <c r="AF79" s="496"/>
      <c r="AG79" s="497"/>
      <c r="AH79" s="484">
        <f>'報告書（事業主控）'!AH79</f>
        <v>0</v>
      </c>
      <c r="AI79" s="495"/>
      <c r="AJ79" s="495"/>
      <c r="AK79" s="495"/>
      <c r="AL79" s="130"/>
      <c r="AM79" s="132"/>
      <c r="AN79" s="484">
        <f>'報告書（事業主控）'!AN79</f>
        <v>0</v>
      </c>
      <c r="AO79" s="485"/>
      <c r="AP79" s="485"/>
      <c r="AQ79" s="485"/>
      <c r="AR79" s="485"/>
      <c r="AS79" s="66"/>
    </row>
    <row r="80" spans="2:45" ht="18" customHeight="1" x14ac:dyDescent="0.2">
      <c r="B80" s="362"/>
      <c r="C80" s="363"/>
      <c r="D80" s="363"/>
      <c r="E80" s="364"/>
      <c r="F80" s="472"/>
      <c r="G80" s="473"/>
      <c r="H80" s="473"/>
      <c r="I80" s="473"/>
      <c r="J80" s="473"/>
      <c r="K80" s="473"/>
      <c r="L80" s="473"/>
      <c r="M80" s="473"/>
      <c r="N80" s="474"/>
      <c r="O80" s="362"/>
      <c r="P80" s="363"/>
      <c r="Q80" s="363"/>
      <c r="R80" s="363"/>
      <c r="S80" s="363"/>
      <c r="T80" s="363"/>
      <c r="U80" s="364"/>
      <c r="V80" s="457">
        <f>'報告書（事業主控）'!V80</f>
        <v>0</v>
      </c>
      <c r="W80" s="458"/>
      <c r="X80" s="458"/>
      <c r="Y80" s="459"/>
      <c r="Z80" s="457">
        <f>'報告書（事業主控）'!Z80</f>
        <v>0</v>
      </c>
      <c r="AA80" s="458"/>
      <c r="AB80" s="458"/>
      <c r="AC80" s="459"/>
      <c r="AD80" s="457">
        <f>'報告書（事業主控）'!AD80</f>
        <v>0</v>
      </c>
      <c r="AE80" s="458"/>
      <c r="AF80" s="458"/>
      <c r="AG80" s="459"/>
      <c r="AH80" s="457">
        <f>'報告書（事業主控）'!AH80</f>
        <v>0</v>
      </c>
      <c r="AI80" s="458"/>
      <c r="AJ80" s="458"/>
      <c r="AK80" s="459"/>
      <c r="AL80" s="151"/>
      <c r="AM80" s="152"/>
      <c r="AN80" s="457">
        <f>'報告書（事業主控）'!AN80</f>
        <v>0</v>
      </c>
      <c r="AO80" s="458"/>
      <c r="AP80" s="458"/>
      <c r="AQ80" s="458"/>
      <c r="AR80" s="458"/>
      <c r="AS80" s="152"/>
    </row>
    <row r="81" spans="40:44" ht="18" customHeight="1" x14ac:dyDescent="0.2">
      <c r="AN81" s="540">
        <f>'報告書（事業主控）'!AN81</f>
        <v>0</v>
      </c>
      <c r="AO81" s="540"/>
      <c r="AP81" s="540"/>
      <c r="AQ81" s="540"/>
      <c r="AR81" s="540"/>
    </row>
    <row r="82" spans="40:44" ht="31.95" customHeight="1" x14ac:dyDescent="0.2">
      <c r="AN82" s="31"/>
      <c r="AO82" s="31"/>
      <c r="AP82" s="31"/>
      <c r="AQ82" s="31"/>
      <c r="AR82" s="31"/>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1EBFA-A04F-4FF6-8DED-3C336CEB5122}">
  <sheetPr codeName="Sheet2"/>
  <dimension ref="A1:FZ207"/>
  <sheetViews>
    <sheetView tabSelected="1" view="pageBreakPreview" topLeftCell="A68" zoomScale="175" zoomScaleNormal="100" zoomScaleSheetLayoutView="175" workbookViewId="0">
      <selection activeCell="BQ90" sqref="BQ90:BX91"/>
    </sheetView>
  </sheetViews>
  <sheetFormatPr defaultColWidth="2.109375" defaultRowHeight="9.6" x14ac:dyDescent="0.15"/>
  <cols>
    <col min="1" max="1" width="2" style="155" customWidth="1"/>
    <col min="2" max="2" width="0.21875" style="155" customWidth="1"/>
    <col min="3" max="6" width="0.77734375" style="155" customWidth="1"/>
    <col min="7" max="8" width="0.44140625" style="155" customWidth="1"/>
    <col min="9" max="9" width="0.33203125" style="155" customWidth="1"/>
    <col min="10" max="10" width="1" style="155" customWidth="1"/>
    <col min="11" max="14" width="0.6640625" style="155" customWidth="1"/>
    <col min="15" max="15" width="1.5546875" style="155" customWidth="1"/>
    <col min="16" max="18" width="0.6640625" style="155" customWidth="1"/>
    <col min="19" max="19" width="0.77734375" style="155" customWidth="1"/>
    <col min="20" max="20" width="0.88671875" style="155" customWidth="1"/>
    <col min="21" max="21" width="0.44140625" style="155" customWidth="1"/>
    <col min="22" max="26" width="0.6640625" style="155" customWidth="1"/>
    <col min="27" max="27" width="1.33203125" style="155" customWidth="1"/>
    <col min="28" max="30" width="0.77734375" style="155" customWidth="1"/>
    <col min="31" max="31" width="1.6640625" style="155" customWidth="1"/>
    <col min="32" max="68" width="0.6640625" style="155" customWidth="1"/>
    <col min="69" max="75" width="0.33203125" style="155" customWidth="1"/>
    <col min="76" max="76" width="2" style="155" customWidth="1"/>
    <col min="77" max="79" width="0.6640625" style="155" customWidth="1"/>
    <col min="80" max="80" width="1.109375" style="155" customWidth="1"/>
    <col min="81" max="84" width="0.6640625" style="155" customWidth="1"/>
    <col min="85" max="85" width="1.109375" style="155" customWidth="1"/>
    <col min="86" max="90" width="0.6640625" style="155" customWidth="1"/>
    <col min="91" max="91" width="1.33203125" style="155" customWidth="1"/>
    <col min="92" max="95" width="0.6640625" style="155" customWidth="1"/>
    <col min="96" max="96" width="1" style="155" customWidth="1"/>
    <col min="97" max="100" width="0.6640625" style="155" customWidth="1"/>
    <col min="101" max="101" width="1.109375" style="155" customWidth="1"/>
    <col min="102" max="106" width="0.6640625" style="155" customWidth="1"/>
    <col min="107" max="107" width="0.88671875" style="155" customWidth="1"/>
    <col min="108" max="108" width="0.6640625" style="155" hidden="1" customWidth="1"/>
    <col min="109" max="112" width="0.6640625" style="155" customWidth="1"/>
    <col min="113" max="113" width="0.21875" style="155" customWidth="1"/>
    <col min="114" max="114" width="0.44140625" style="155" customWidth="1"/>
    <col min="115" max="115" width="0.6640625" style="155" hidden="1" customWidth="1"/>
    <col min="116" max="118" width="0.6640625" style="155" customWidth="1"/>
    <col min="119" max="125" width="0.33203125" style="155" customWidth="1"/>
    <col min="126" max="126" width="0.44140625" style="155" customWidth="1"/>
    <col min="127" max="127" width="1.44140625" style="155" customWidth="1"/>
    <col min="128" max="131" width="0.44140625" style="155" customWidth="1"/>
    <col min="132" max="132" width="1.5546875" style="155" customWidth="1"/>
    <col min="133" max="136" width="0.44140625" style="155" customWidth="1"/>
    <col min="137" max="137" width="1.33203125" style="155" customWidth="1"/>
    <col min="138" max="140" width="0.44140625" style="155" customWidth="1"/>
    <col min="141" max="141" width="1.88671875" style="155" customWidth="1"/>
    <col min="142" max="146" width="0.44140625" style="155" customWidth="1"/>
    <col min="147" max="147" width="2" style="155" customWidth="1"/>
    <col min="148" max="150" width="0.44140625" style="155" customWidth="1"/>
    <col min="151" max="151" width="1.77734375" style="155" customWidth="1"/>
    <col min="152" max="152" width="0.6640625" style="155" customWidth="1"/>
    <col min="153" max="160" width="0.44140625" style="155" customWidth="1"/>
    <col min="161" max="161" width="1.109375" style="155" customWidth="1"/>
    <col min="162" max="172" width="0.88671875" style="155" customWidth="1"/>
    <col min="173" max="173" width="1.21875" style="155" customWidth="1"/>
    <col min="174" max="181" width="0.88671875" style="155" customWidth="1"/>
    <col min="182" max="256" width="2.109375" style="155"/>
    <col min="257" max="257" width="2" style="155" customWidth="1"/>
    <col min="258" max="258" width="0.21875" style="155" customWidth="1"/>
    <col min="259" max="262" width="0.77734375" style="155" customWidth="1"/>
    <col min="263" max="264" width="0.44140625" style="155" customWidth="1"/>
    <col min="265" max="265" width="0.33203125" style="155" customWidth="1"/>
    <col min="266" max="266" width="1" style="155" customWidth="1"/>
    <col min="267" max="270" width="0.6640625" style="155" customWidth="1"/>
    <col min="271" max="271" width="1.5546875" style="155" customWidth="1"/>
    <col min="272" max="274" width="0.6640625" style="155" customWidth="1"/>
    <col min="275" max="275" width="0.77734375" style="155" customWidth="1"/>
    <col min="276" max="276" width="0.88671875" style="155" customWidth="1"/>
    <col min="277" max="277" width="0.44140625" style="155" customWidth="1"/>
    <col min="278" max="282" width="0.6640625" style="155" customWidth="1"/>
    <col min="283" max="283" width="1.33203125" style="155" customWidth="1"/>
    <col min="284" max="286" width="0.77734375" style="155" customWidth="1"/>
    <col min="287" max="287" width="1.6640625" style="155" customWidth="1"/>
    <col min="288" max="324" width="0.6640625" style="155" customWidth="1"/>
    <col min="325" max="331" width="0.33203125" style="155" customWidth="1"/>
    <col min="332" max="332" width="2" style="155" customWidth="1"/>
    <col min="333" max="335" width="0.6640625" style="155" customWidth="1"/>
    <col min="336" max="336" width="1.109375" style="155" customWidth="1"/>
    <col min="337" max="340" width="0.6640625" style="155" customWidth="1"/>
    <col min="341" max="341" width="1.109375" style="155" customWidth="1"/>
    <col min="342" max="346" width="0.6640625" style="155" customWidth="1"/>
    <col min="347" max="347" width="1.33203125" style="155" customWidth="1"/>
    <col min="348" max="351" width="0.6640625" style="155" customWidth="1"/>
    <col min="352" max="352" width="1" style="155" customWidth="1"/>
    <col min="353" max="356" width="0.6640625" style="155" customWidth="1"/>
    <col min="357" max="357" width="1.109375" style="155" customWidth="1"/>
    <col min="358" max="362" width="0.6640625" style="155" customWidth="1"/>
    <col min="363" max="363" width="0.88671875" style="155" customWidth="1"/>
    <col min="364" max="364" width="0" style="155" hidden="1" customWidth="1"/>
    <col min="365" max="368" width="0.6640625" style="155" customWidth="1"/>
    <col min="369" max="369" width="0.21875" style="155" customWidth="1"/>
    <col min="370" max="370" width="0.44140625" style="155" customWidth="1"/>
    <col min="371" max="371" width="0" style="155" hidden="1" customWidth="1"/>
    <col min="372" max="374" width="0.6640625" style="155" customWidth="1"/>
    <col min="375" max="381" width="0.33203125" style="155" customWidth="1"/>
    <col min="382" max="382" width="0.44140625" style="155" customWidth="1"/>
    <col min="383" max="383" width="1.44140625" style="155" customWidth="1"/>
    <col min="384" max="387" width="0.44140625" style="155" customWidth="1"/>
    <col min="388" max="388" width="1.5546875" style="155" customWidth="1"/>
    <col min="389" max="392" width="0.44140625" style="155" customWidth="1"/>
    <col min="393" max="393" width="1.33203125" style="155" customWidth="1"/>
    <col min="394" max="396" width="0.44140625" style="155" customWidth="1"/>
    <col min="397" max="397" width="1.88671875" style="155" customWidth="1"/>
    <col min="398" max="402" width="0.44140625" style="155" customWidth="1"/>
    <col min="403" max="403" width="2" style="155" customWidth="1"/>
    <col min="404" max="406" width="0.44140625" style="155" customWidth="1"/>
    <col min="407" max="407" width="1.77734375" style="155" customWidth="1"/>
    <col min="408" max="408" width="0.6640625" style="155" customWidth="1"/>
    <col min="409" max="416" width="0.44140625" style="155" customWidth="1"/>
    <col min="417" max="417" width="1.109375" style="155" customWidth="1"/>
    <col min="418" max="428" width="0.88671875" style="155" customWidth="1"/>
    <col min="429" max="429" width="1.21875" style="155" customWidth="1"/>
    <col min="430" max="437" width="0.88671875" style="155" customWidth="1"/>
    <col min="438" max="512" width="2.109375" style="155"/>
    <col min="513" max="513" width="2" style="155" customWidth="1"/>
    <col min="514" max="514" width="0.21875" style="155" customWidth="1"/>
    <col min="515" max="518" width="0.77734375" style="155" customWidth="1"/>
    <col min="519" max="520" width="0.44140625" style="155" customWidth="1"/>
    <col min="521" max="521" width="0.33203125" style="155" customWidth="1"/>
    <col min="522" max="522" width="1" style="155" customWidth="1"/>
    <col min="523" max="526" width="0.6640625" style="155" customWidth="1"/>
    <col min="527" max="527" width="1.5546875" style="155" customWidth="1"/>
    <col min="528" max="530" width="0.6640625" style="155" customWidth="1"/>
    <col min="531" max="531" width="0.77734375" style="155" customWidth="1"/>
    <col min="532" max="532" width="0.88671875" style="155" customWidth="1"/>
    <col min="533" max="533" width="0.44140625" style="155" customWidth="1"/>
    <col min="534" max="538" width="0.6640625" style="155" customWidth="1"/>
    <col min="539" max="539" width="1.33203125" style="155" customWidth="1"/>
    <col min="540" max="542" width="0.77734375" style="155" customWidth="1"/>
    <col min="543" max="543" width="1.6640625" style="155" customWidth="1"/>
    <col min="544" max="580" width="0.6640625" style="155" customWidth="1"/>
    <col min="581" max="587" width="0.33203125" style="155" customWidth="1"/>
    <col min="588" max="588" width="2" style="155" customWidth="1"/>
    <col min="589" max="591" width="0.6640625" style="155" customWidth="1"/>
    <col min="592" max="592" width="1.109375" style="155" customWidth="1"/>
    <col min="593" max="596" width="0.6640625" style="155" customWidth="1"/>
    <col min="597" max="597" width="1.109375" style="155" customWidth="1"/>
    <col min="598" max="602" width="0.6640625" style="155" customWidth="1"/>
    <col min="603" max="603" width="1.33203125" style="155" customWidth="1"/>
    <col min="604" max="607" width="0.6640625" style="155" customWidth="1"/>
    <col min="608" max="608" width="1" style="155" customWidth="1"/>
    <col min="609" max="612" width="0.6640625" style="155" customWidth="1"/>
    <col min="613" max="613" width="1.109375" style="155" customWidth="1"/>
    <col min="614" max="618" width="0.6640625" style="155" customWidth="1"/>
    <col min="619" max="619" width="0.88671875" style="155" customWidth="1"/>
    <col min="620" max="620" width="0" style="155" hidden="1" customWidth="1"/>
    <col min="621" max="624" width="0.6640625" style="155" customWidth="1"/>
    <col min="625" max="625" width="0.21875" style="155" customWidth="1"/>
    <col min="626" max="626" width="0.44140625" style="155" customWidth="1"/>
    <col min="627" max="627" width="0" style="155" hidden="1" customWidth="1"/>
    <col min="628" max="630" width="0.6640625" style="155" customWidth="1"/>
    <col min="631" max="637" width="0.33203125" style="155" customWidth="1"/>
    <col min="638" max="638" width="0.44140625" style="155" customWidth="1"/>
    <col min="639" max="639" width="1.44140625" style="155" customWidth="1"/>
    <col min="640" max="643" width="0.44140625" style="155" customWidth="1"/>
    <col min="644" max="644" width="1.5546875" style="155" customWidth="1"/>
    <col min="645" max="648" width="0.44140625" style="155" customWidth="1"/>
    <col min="649" max="649" width="1.33203125" style="155" customWidth="1"/>
    <col min="650" max="652" width="0.44140625" style="155" customWidth="1"/>
    <col min="653" max="653" width="1.88671875" style="155" customWidth="1"/>
    <col min="654" max="658" width="0.44140625" style="155" customWidth="1"/>
    <col min="659" max="659" width="2" style="155" customWidth="1"/>
    <col min="660" max="662" width="0.44140625" style="155" customWidth="1"/>
    <col min="663" max="663" width="1.77734375" style="155" customWidth="1"/>
    <col min="664" max="664" width="0.6640625" style="155" customWidth="1"/>
    <col min="665" max="672" width="0.44140625" style="155" customWidth="1"/>
    <col min="673" max="673" width="1.109375" style="155" customWidth="1"/>
    <col min="674" max="684" width="0.88671875" style="155" customWidth="1"/>
    <col min="685" max="685" width="1.21875" style="155" customWidth="1"/>
    <col min="686" max="693" width="0.88671875" style="155" customWidth="1"/>
    <col min="694" max="768" width="2.109375" style="155"/>
    <col min="769" max="769" width="2" style="155" customWidth="1"/>
    <col min="770" max="770" width="0.21875" style="155" customWidth="1"/>
    <col min="771" max="774" width="0.77734375" style="155" customWidth="1"/>
    <col min="775" max="776" width="0.44140625" style="155" customWidth="1"/>
    <col min="777" max="777" width="0.33203125" style="155" customWidth="1"/>
    <col min="778" max="778" width="1" style="155" customWidth="1"/>
    <col min="779" max="782" width="0.6640625" style="155" customWidth="1"/>
    <col min="783" max="783" width="1.5546875" style="155" customWidth="1"/>
    <col min="784" max="786" width="0.6640625" style="155" customWidth="1"/>
    <col min="787" max="787" width="0.77734375" style="155" customWidth="1"/>
    <col min="788" max="788" width="0.88671875" style="155" customWidth="1"/>
    <col min="789" max="789" width="0.44140625" style="155" customWidth="1"/>
    <col min="790" max="794" width="0.6640625" style="155" customWidth="1"/>
    <col min="795" max="795" width="1.33203125" style="155" customWidth="1"/>
    <col min="796" max="798" width="0.77734375" style="155" customWidth="1"/>
    <col min="799" max="799" width="1.6640625" style="155" customWidth="1"/>
    <col min="800" max="836" width="0.6640625" style="155" customWidth="1"/>
    <col min="837" max="843" width="0.33203125" style="155" customWidth="1"/>
    <col min="844" max="844" width="2" style="155" customWidth="1"/>
    <col min="845" max="847" width="0.6640625" style="155" customWidth="1"/>
    <col min="848" max="848" width="1.109375" style="155" customWidth="1"/>
    <col min="849" max="852" width="0.6640625" style="155" customWidth="1"/>
    <col min="853" max="853" width="1.109375" style="155" customWidth="1"/>
    <col min="854" max="858" width="0.6640625" style="155" customWidth="1"/>
    <col min="859" max="859" width="1.33203125" style="155" customWidth="1"/>
    <col min="860" max="863" width="0.6640625" style="155" customWidth="1"/>
    <col min="864" max="864" width="1" style="155" customWidth="1"/>
    <col min="865" max="868" width="0.6640625" style="155" customWidth="1"/>
    <col min="869" max="869" width="1.109375" style="155" customWidth="1"/>
    <col min="870" max="874" width="0.6640625" style="155" customWidth="1"/>
    <col min="875" max="875" width="0.88671875" style="155" customWidth="1"/>
    <col min="876" max="876" width="0" style="155" hidden="1" customWidth="1"/>
    <col min="877" max="880" width="0.6640625" style="155" customWidth="1"/>
    <col min="881" max="881" width="0.21875" style="155" customWidth="1"/>
    <col min="882" max="882" width="0.44140625" style="155" customWidth="1"/>
    <col min="883" max="883" width="0" style="155" hidden="1" customWidth="1"/>
    <col min="884" max="886" width="0.6640625" style="155" customWidth="1"/>
    <col min="887" max="893" width="0.33203125" style="155" customWidth="1"/>
    <col min="894" max="894" width="0.44140625" style="155" customWidth="1"/>
    <col min="895" max="895" width="1.44140625" style="155" customWidth="1"/>
    <col min="896" max="899" width="0.44140625" style="155" customWidth="1"/>
    <col min="900" max="900" width="1.5546875" style="155" customWidth="1"/>
    <col min="901" max="904" width="0.44140625" style="155" customWidth="1"/>
    <col min="905" max="905" width="1.33203125" style="155" customWidth="1"/>
    <col min="906" max="908" width="0.44140625" style="155" customWidth="1"/>
    <col min="909" max="909" width="1.88671875" style="155" customWidth="1"/>
    <col min="910" max="914" width="0.44140625" style="155" customWidth="1"/>
    <col min="915" max="915" width="2" style="155" customWidth="1"/>
    <col min="916" max="918" width="0.44140625" style="155" customWidth="1"/>
    <col min="919" max="919" width="1.77734375" style="155" customWidth="1"/>
    <col min="920" max="920" width="0.6640625" style="155" customWidth="1"/>
    <col min="921" max="928" width="0.44140625" style="155" customWidth="1"/>
    <col min="929" max="929" width="1.109375" style="155" customWidth="1"/>
    <col min="930" max="940" width="0.88671875" style="155" customWidth="1"/>
    <col min="941" max="941" width="1.21875" style="155" customWidth="1"/>
    <col min="942" max="949" width="0.88671875" style="155" customWidth="1"/>
    <col min="950" max="1024" width="2.109375" style="155"/>
    <col min="1025" max="1025" width="2" style="155" customWidth="1"/>
    <col min="1026" max="1026" width="0.21875" style="155" customWidth="1"/>
    <col min="1027" max="1030" width="0.77734375" style="155" customWidth="1"/>
    <col min="1031" max="1032" width="0.44140625" style="155" customWidth="1"/>
    <col min="1033" max="1033" width="0.33203125" style="155" customWidth="1"/>
    <col min="1034" max="1034" width="1" style="155" customWidth="1"/>
    <col min="1035" max="1038" width="0.6640625" style="155" customWidth="1"/>
    <col min="1039" max="1039" width="1.5546875" style="155" customWidth="1"/>
    <col min="1040" max="1042" width="0.6640625" style="155" customWidth="1"/>
    <col min="1043" max="1043" width="0.77734375" style="155" customWidth="1"/>
    <col min="1044" max="1044" width="0.88671875" style="155" customWidth="1"/>
    <col min="1045" max="1045" width="0.44140625" style="155" customWidth="1"/>
    <col min="1046" max="1050" width="0.6640625" style="155" customWidth="1"/>
    <col min="1051" max="1051" width="1.33203125" style="155" customWidth="1"/>
    <col min="1052" max="1054" width="0.77734375" style="155" customWidth="1"/>
    <col min="1055" max="1055" width="1.6640625" style="155" customWidth="1"/>
    <col min="1056" max="1092" width="0.6640625" style="155" customWidth="1"/>
    <col min="1093" max="1099" width="0.33203125" style="155" customWidth="1"/>
    <col min="1100" max="1100" width="2" style="155" customWidth="1"/>
    <col min="1101" max="1103" width="0.6640625" style="155" customWidth="1"/>
    <col min="1104" max="1104" width="1.109375" style="155" customWidth="1"/>
    <col min="1105" max="1108" width="0.6640625" style="155" customWidth="1"/>
    <col min="1109" max="1109" width="1.109375" style="155" customWidth="1"/>
    <col min="1110" max="1114" width="0.6640625" style="155" customWidth="1"/>
    <col min="1115" max="1115" width="1.33203125" style="155" customWidth="1"/>
    <col min="1116" max="1119" width="0.6640625" style="155" customWidth="1"/>
    <col min="1120" max="1120" width="1" style="155" customWidth="1"/>
    <col min="1121" max="1124" width="0.6640625" style="155" customWidth="1"/>
    <col min="1125" max="1125" width="1.109375" style="155" customWidth="1"/>
    <col min="1126" max="1130" width="0.6640625" style="155" customWidth="1"/>
    <col min="1131" max="1131" width="0.88671875" style="155" customWidth="1"/>
    <col min="1132" max="1132" width="0" style="155" hidden="1" customWidth="1"/>
    <col min="1133" max="1136" width="0.6640625" style="155" customWidth="1"/>
    <col min="1137" max="1137" width="0.21875" style="155" customWidth="1"/>
    <col min="1138" max="1138" width="0.44140625" style="155" customWidth="1"/>
    <col min="1139" max="1139" width="0" style="155" hidden="1" customWidth="1"/>
    <col min="1140" max="1142" width="0.6640625" style="155" customWidth="1"/>
    <col min="1143" max="1149" width="0.33203125" style="155" customWidth="1"/>
    <col min="1150" max="1150" width="0.44140625" style="155" customWidth="1"/>
    <col min="1151" max="1151" width="1.44140625" style="155" customWidth="1"/>
    <col min="1152" max="1155" width="0.44140625" style="155" customWidth="1"/>
    <col min="1156" max="1156" width="1.5546875" style="155" customWidth="1"/>
    <col min="1157" max="1160" width="0.44140625" style="155" customWidth="1"/>
    <col min="1161" max="1161" width="1.33203125" style="155" customWidth="1"/>
    <col min="1162" max="1164" width="0.44140625" style="155" customWidth="1"/>
    <col min="1165" max="1165" width="1.88671875" style="155" customWidth="1"/>
    <col min="1166" max="1170" width="0.44140625" style="155" customWidth="1"/>
    <col min="1171" max="1171" width="2" style="155" customWidth="1"/>
    <col min="1172" max="1174" width="0.44140625" style="155" customWidth="1"/>
    <col min="1175" max="1175" width="1.77734375" style="155" customWidth="1"/>
    <col min="1176" max="1176" width="0.6640625" style="155" customWidth="1"/>
    <col min="1177" max="1184" width="0.44140625" style="155" customWidth="1"/>
    <col min="1185" max="1185" width="1.109375" style="155" customWidth="1"/>
    <col min="1186" max="1196" width="0.88671875" style="155" customWidth="1"/>
    <col min="1197" max="1197" width="1.21875" style="155" customWidth="1"/>
    <col min="1198" max="1205" width="0.88671875" style="155" customWidth="1"/>
    <col min="1206" max="1280" width="2.109375" style="155"/>
    <col min="1281" max="1281" width="2" style="155" customWidth="1"/>
    <col min="1282" max="1282" width="0.21875" style="155" customWidth="1"/>
    <col min="1283" max="1286" width="0.77734375" style="155" customWidth="1"/>
    <col min="1287" max="1288" width="0.44140625" style="155" customWidth="1"/>
    <col min="1289" max="1289" width="0.33203125" style="155" customWidth="1"/>
    <col min="1290" max="1290" width="1" style="155" customWidth="1"/>
    <col min="1291" max="1294" width="0.6640625" style="155" customWidth="1"/>
    <col min="1295" max="1295" width="1.5546875" style="155" customWidth="1"/>
    <col min="1296" max="1298" width="0.6640625" style="155" customWidth="1"/>
    <col min="1299" max="1299" width="0.77734375" style="155" customWidth="1"/>
    <col min="1300" max="1300" width="0.88671875" style="155" customWidth="1"/>
    <col min="1301" max="1301" width="0.44140625" style="155" customWidth="1"/>
    <col min="1302" max="1306" width="0.6640625" style="155" customWidth="1"/>
    <col min="1307" max="1307" width="1.33203125" style="155" customWidth="1"/>
    <col min="1308" max="1310" width="0.77734375" style="155" customWidth="1"/>
    <col min="1311" max="1311" width="1.6640625" style="155" customWidth="1"/>
    <col min="1312" max="1348" width="0.6640625" style="155" customWidth="1"/>
    <col min="1349" max="1355" width="0.33203125" style="155" customWidth="1"/>
    <col min="1356" max="1356" width="2" style="155" customWidth="1"/>
    <col min="1357" max="1359" width="0.6640625" style="155" customWidth="1"/>
    <col min="1360" max="1360" width="1.109375" style="155" customWidth="1"/>
    <col min="1361" max="1364" width="0.6640625" style="155" customWidth="1"/>
    <col min="1365" max="1365" width="1.109375" style="155" customWidth="1"/>
    <col min="1366" max="1370" width="0.6640625" style="155" customWidth="1"/>
    <col min="1371" max="1371" width="1.33203125" style="155" customWidth="1"/>
    <col min="1372" max="1375" width="0.6640625" style="155" customWidth="1"/>
    <col min="1376" max="1376" width="1" style="155" customWidth="1"/>
    <col min="1377" max="1380" width="0.6640625" style="155" customWidth="1"/>
    <col min="1381" max="1381" width="1.109375" style="155" customWidth="1"/>
    <col min="1382" max="1386" width="0.6640625" style="155" customWidth="1"/>
    <col min="1387" max="1387" width="0.88671875" style="155" customWidth="1"/>
    <col min="1388" max="1388" width="0" style="155" hidden="1" customWidth="1"/>
    <col min="1389" max="1392" width="0.6640625" style="155" customWidth="1"/>
    <col min="1393" max="1393" width="0.21875" style="155" customWidth="1"/>
    <col min="1394" max="1394" width="0.44140625" style="155" customWidth="1"/>
    <col min="1395" max="1395" width="0" style="155" hidden="1" customWidth="1"/>
    <col min="1396" max="1398" width="0.6640625" style="155" customWidth="1"/>
    <col min="1399" max="1405" width="0.33203125" style="155" customWidth="1"/>
    <col min="1406" max="1406" width="0.44140625" style="155" customWidth="1"/>
    <col min="1407" max="1407" width="1.44140625" style="155" customWidth="1"/>
    <col min="1408" max="1411" width="0.44140625" style="155" customWidth="1"/>
    <col min="1412" max="1412" width="1.5546875" style="155" customWidth="1"/>
    <col min="1413" max="1416" width="0.44140625" style="155" customWidth="1"/>
    <col min="1417" max="1417" width="1.33203125" style="155" customWidth="1"/>
    <col min="1418" max="1420" width="0.44140625" style="155" customWidth="1"/>
    <col min="1421" max="1421" width="1.88671875" style="155" customWidth="1"/>
    <col min="1422" max="1426" width="0.44140625" style="155" customWidth="1"/>
    <col min="1427" max="1427" width="2" style="155" customWidth="1"/>
    <col min="1428" max="1430" width="0.44140625" style="155" customWidth="1"/>
    <col min="1431" max="1431" width="1.77734375" style="155" customWidth="1"/>
    <col min="1432" max="1432" width="0.6640625" style="155" customWidth="1"/>
    <col min="1433" max="1440" width="0.44140625" style="155" customWidth="1"/>
    <col min="1441" max="1441" width="1.109375" style="155" customWidth="1"/>
    <col min="1442" max="1452" width="0.88671875" style="155" customWidth="1"/>
    <col min="1453" max="1453" width="1.21875" style="155" customWidth="1"/>
    <col min="1454" max="1461" width="0.88671875" style="155" customWidth="1"/>
    <col min="1462" max="1536" width="2.109375" style="155"/>
    <col min="1537" max="1537" width="2" style="155" customWidth="1"/>
    <col min="1538" max="1538" width="0.21875" style="155" customWidth="1"/>
    <col min="1539" max="1542" width="0.77734375" style="155" customWidth="1"/>
    <col min="1543" max="1544" width="0.44140625" style="155" customWidth="1"/>
    <col min="1545" max="1545" width="0.33203125" style="155" customWidth="1"/>
    <col min="1546" max="1546" width="1" style="155" customWidth="1"/>
    <col min="1547" max="1550" width="0.6640625" style="155" customWidth="1"/>
    <col min="1551" max="1551" width="1.5546875" style="155" customWidth="1"/>
    <col min="1552" max="1554" width="0.6640625" style="155" customWidth="1"/>
    <col min="1555" max="1555" width="0.77734375" style="155" customWidth="1"/>
    <col min="1556" max="1556" width="0.88671875" style="155" customWidth="1"/>
    <col min="1557" max="1557" width="0.44140625" style="155" customWidth="1"/>
    <col min="1558" max="1562" width="0.6640625" style="155" customWidth="1"/>
    <col min="1563" max="1563" width="1.33203125" style="155" customWidth="1"/>
    <col min="1564" max="1566" width="0.77734375" style="155" customWidth="1"/>
    <col min="1567" max="1567" width="1.6640625" style="155" customWidth="1"/>
    <col min="1568" max="1604" width="0.6640625" style="155" customWidth="1"/>
    <col min="1605" max="1611" width="0.33203125" style="155" customWidth="1"/>
    <col min="1612" max="1612" width="2" style="155" customWidth="1"/>
    <col min="1613" max="1615" width="0.6640625" style="155" customWidth="1"/>
    <col min="1616" max="1616" width="1.109375" style="155" customWidth="1"/>
    <col min="1617" max="1620" width="0.6640625" style="155" customWidth="1"/>
    <col min="1621" max="1621" width="1.109375" style="155" customWidth="1"/>
    <col min="1622" max="1626" width="0.6640625" style="155" customWidth="1"/>
    <col min="1627" max="1627" width="1.33203125" style="155" customWidth="1"/>
    <col min="1628" max="1631" width="0.6640625" style="155" customWidth="1"/>
    <col min="1632" max="1632" width="1" style="155" customWidth="1"/>
    <col min="1633" max="1636" width="0.6640625" style="155" customWidth="1"/>
    <col min="1637" max="1637" width="1.109375" style="155" customWidth="1"/>
    <col min="1638" max="1642" width="0.6640625" style="155" customWidth="1"/>
    <col min="1643" max="1643" width="0.88671875" style="155" customWidth="1"/>
    <col min="1644" max="1644" width="0" style="155" hidden="1" customWidth="1"/>
    <col min="1645" max="1648" width="0.6640625" style="155" customWidth="1"/>
    <col min="1649" max="1649" width="0.21875" style="155" customWidth="1"/>
    <col min="1650" max="1650" width="0.44140625" style="155" customWidth="1"/>
    <col min="1651" max="1651" width="0" style="155" hidden="1" customWidth="1"/>
    <col min="1652" max="1654" width="0.6640625" style="155" customWidth="1"/>
    <col min="1655" max="1661" width="0.33203125" style="155" customWidth="1"/>
    <col min="1662" max="1662" width="0.44140625" style="155" customWidth="1"/>
    <col min="1663" max="1663" width="1.44140625" style="155" customWidth="1"/>
    <col min="1664" max="1667" width="0.44140625" style="155" customWidth="1"/>
    <col min="1668" max="1668" width="1.5546875" style="155" customWidth="1"/>
    <col min="1669" max="1672" width="0.44140625" style="155" customWidth="1"/>
    <col min="1673" max="1673" width="1.33203125" style="155" customWidth="1"/>
    <col min="1674" max="1676" width="0.44140625" style="155" customWidth="1"/>
    <col min="1677" max="1677" width="1.88671875" style="155" customWidth="1"/>
    <col min="1678" max="1682" width="0.44140625" style="155" customWidth="1"/>
    <col min="1683" max="1683" width="2" style="155" customWidth="1"/>
    <col min="1684" max="1686" width="0.44140625" style="155" customWidth="1"/>
    <col min="1687" max="1687" width="1.77734375" style="155" customWidth="1"/>
    <col min="1688" max="1688" width="0.6640625" style="155" customWidth="1"/>
    <col min="1689" max="1696" width="0.44140625" style="155" customWidth="1"/>
    <col min="1697" max="1697" width="1.109375" style="155" customWidth="1"/>
    <col min="1698" max="1708" width="0.88671875" style="155" customWidth="1"/>
    <col min="1709" max="1709" width="1.21875" style="155" customWidth="1"/>
    <col min="1710" max="1717" width="0.88671875" style="155" customWidth="1"/>
    <col min="1718" max="1792" width="2.109375" style="155"/>
    <col min="1793" max="1793" width="2" style="155" customWidth="1"/>
    <col min="1794" max="1794" width="0.21875" style="155" customWidth="1"/>
    <col min="1795" max="1798" width="0.77734375" style="155" customWidth="1"/>
    <col min="1799" max="1800" width="0.44140625" style="155" customWidth="1"/>
    <col min="1801" max="1801" width="0.33203125" style="155" customWidth="1"/>
    <col min="1802" max="1802" width="1" style="155" customWidth="1"/>
    <col min="1803" max="1806" width="0.6640625" style="155" customWidth="1"/>
    <col min="1807" max="1807" width="1.5546875" style="155" customWidth="1"/>
    <col min="1808" max="1810" width="0.6640625" style="155" customWidth="1"/>
    <col min="1811" max="1811" width="0.77734375" style="155" customWidth="1"/>
    <col min="1812" max="1812" width="0.88671875" style="155" customWidth="1"/>
    <col min="1813" max="1813" width="0.44140625" style="155" customWidth="1"/>
    <col min="1814" max="1818" width="0.6640625" style="155" customWidth="1"/>
    <col min="1819" max="1819" width="1.33203125" style="155" customWidth="1"/>
    <col min="1820" max="1822" width="0.77734375" style="155" customWidth="1"/>
    <col min="1823" max="1823" width="1.6640625" style="155" customWidth="1"/>
    <col min="1824" max="1860" width="0.6640625" style="155" customWidth="1"/>
    <col min="1861" max="1867" width="0.33203125" style="155" customWidth="1"/>
    <col min="1868" max="1868" width="2" style="155" customWidth="1"/>
    <col min="1869" max="1871" width="0.6640625" style="155" customWidth="1"/>
    <col min="1872" max="1872" width="1.109375" style="155" customWidth="1"/>
    <col min="1873" max="1876" width="0.6640625" style="155" customWidth="1"/>
    <col min="1877" max="1877" width="1.109375" style="155" customWidth="1"/>
    <col min="1878" max="1882" width="0.6640625" style="155" customWidth="1"/>
    <col min="1883" max="1883" width="1.33203125" style="155" customWidth="1"/>
    <col min="1884" max="1887" width="0.6640625" style="155" customWidth="1"/>
    <col min="1888" max="1888" width="1" style="155" customWidth="1"/>
    <col min="1889" max="1892" width="0.6640625" style="155" customWidth="1"/>
    <col min="1893" max="1893" width="1.109375" style="155" customWidth="1"/>
    <col min="1894" max="1898" width="0.6640625" style="155" customWidth="1"/>
    <col min="1899" max="1899" width="0.88671875" style="155" customWidth="1"/>
    <col min="1900" max="1900" width="0" style="155" hidden="1" customWidth="1"/>
    <col min="1901" max="1904" width="0.6640625" style="155" customWidth="1"/>
    <col min="1905" max="1905" width="0.21875" style="155" customWidth="1"/>
    <col min="1906" max="1906" width="0.44140625" style="155" customWidth="1"/>
    <col min="1907" max="1907" width="0" style="155" hidden="1" customWidth="1"/>
    <col min="1908" max="1910" width="0.6640625" style="155" customWidth="1"/>
    <col min="1911" max="1917" width="0.33203125" style="155" customWidth="1"/>
    <col min="1918" max="1918" width="0.44140625" style="155" customWidth="1"/>
    <col min="1919" max="1919" width="1.44140625" style="155" customWidth="1"/>
    <col min="1920" max="1923" width="0.44140625" style="155" customWidth="1"/>
    <col min="1924" max="1924" width="1.5546875" style="155" customWidth="1"/>
    <col min="1925" max="1928" width="0.44140625" style="155" customWidth="1"/>
    <col min="1929" max="1929" width="1.33203125" style="155" customWidth="1"/>
    <col min="1930" max="1932" width="0.44140625" style="155" customWidth="1"/>
    <col min="1933" max="1933" width="1.88671875" style="155" customWidth="1"/>
    <col min="1934" max="1938" width="0.44140625" style="155" customWidth="1"/>
    <col min="1939" max="1939" width="2" style="155" customWidth="1"/>
    <col min="1940" max="1942" width="0.44140625" style="155" customWidth="1"/>
    <col min="1943" max="1943" width="1.77734375" style="155" customWidth="1"/>
    <col min="1944" max="1944" width="0.6640625" style="155" customWidth="1"/>
    <col min="1945" max="1952" width="0.44140625" style="155" customWidth="1"/>
    <col min="1953" max="1953" width="1.109375" style="155" customWidth="1"/>
    <col min="1954" max="1964" width="0.88671875" style="155" customWidth="1"/>
    <col min="1965" max="1965" width="1.21875" style="155" customWidth="1"/>
    <col min="1966" max="1973" width="0.88671875" style="155" customWidth="1"/>
    <col min="1974" max="2048" width="2.109375" style="155"/>
    <col min="2049" max="2049" width="2" style="155" customWidth="1"/>
    <col min="2050" max="2050" width="0.21875" style="155" customWidth="1"/>
    <col min="2051" max="2054" width="0.77734375" style="155" customWidth="1"/>
    <col min="2055" max="2056" width="0.44140625" style="155" customWidth="1"/>
    <col min="2057" max="2057" width="0.33203125" style="155" customWidth="1"/>
    <col min="2058" max="2058" width="1" style="155" customWidth="1"/>
    <col min="2059" max="2062" width="0.6640625" style="155" customWidth="1"/>
    <col min="2063" max="2063" width="1.5546875" style="155" customWidth="1"/>
    <col min="2064" max="2066" width="0.6640625" style="155" customWidth="1"/>
    <col min="2067" max="2067" width="0.77734375" style="155" customWidth="1"/>
    <col min="2068" max="2068" width="0.88671875" style="155" customWidth="1"/>
    <col min="2069" max="2069" width="0.44140625" style="155" customWidth="1"/>
    <col min="2070" max="2074" width="0.6640625" style="155" customWidth="1"/>
    <col min="2075" max="2075" width="1.33203125" style="155" customWidth="1"/>
    <col min="2076" max="2078" width="0.77734375" style="155" customWidth="1"/>
    <col min="2079" max="2079" width="1.6640625" style="155" customWidth="1"/>
    <col min="2080" max="2116" width="0.6640625" style="155" customWidth="1"/>
    <col min="2117" max="2123" width="0.33203125" style="155" customWidth="1"/>
    <col min="2124" max="2124" width="2" style="155" customWidth="1"/>
    <col min="2125" max="2127" width="0.6640625" style="155" customWidth="1"/>
    <col min="2128" max="2128" width="1.109375" style="155" customWidth="1"/>
    <col min="2129" max="2132" width="0.6640625" style="155" customWidth="1"/>
    <col min="2133" max="2133" width="1.109375" style="155" customWidth="1"/>
    <col min="2134" max="2138" width="0.6640625" style="155" customWidth="1"/>
    <col min="2139" max="2139" width="1.33203125" style="155" customWidth="1"/>
    <col min="2140" max="2143" width="0.6640625" style="155" customWidth="1"/>
    <col min="2144" max="2144" width="1" style="155" customWidth="1"/>
    <col min="2145" max="2148" width="0.6640625" style="155" customWidth="1"/>
    <col min="2149" max="2149" width="1.109375" style="155" customWidth="1"/>
    <col min="2150" max="2154" width="0.6640625" style="155" customWidth="1"/>
    <col min="2155" max="2155" width="0.88671875" style="155" customWidth="1"/>
    <col min="2156" max="2156" width="0" style="155" hidden="1" customWidth="1"/>
    <col min="2157" max="2160" width="0.6640625" style="155" customWidth="1"/>
    <col min="2161" max="2161" width="0.21875" style="155" customWidth="1"/>
    <col min="2162" max="2162" width="0.44140625" style="155" customWidth="1"/>
    <col min="2163" max="2163" width="0" style="155" hidden="1" customWidth="1"/>
    <col min="2164" max="2166" width="0.6640625" style="155" customWidth="1"/>
    <col min="2167" max="2173" width="0.33203125" style="155" customWidth="1"/>
    <col min="2174" max="2174" width="0.44140625" style="155" customWidth="1"/>
    <col min="2175" max="2175" width="1.44140625" style="155" customWidth="1"/>
    <col min="2176" max="2179" width="0.44140625" style="155" customWidth="1"/>
    <col min="2180" max="2180" width="1.5546875" style="155" customWidth="1"/>
    <col min="2181" max="2184" width="0.44140625" style="155" customWidth="1"/>
    <col min="2185" max="2185" width="1.33203125" style="155" customWidth="1"/>
    <col min="2186" max="2188" width="0.44140625" style="155" customWidth="1"/>
    <col min="2189" max="2189" width="1.88671875" style="155" customWidth="1"/>
    <col min="2190" max="2194" width="0.44140625" style="155" customWidth="1"/>
    <col min="2195" max="2195" width="2" style="155" customWidth="1"/>
    <col min="2196" max="2198" width="0.44140625" style="155" customWidth="1"/>
    <col min="2199" max="2199" width="1.77734375" style="155" customWidth="1"/>
    <col min="2200" max="2200" width="0.6640625" style="155" customWidth="1"/>
    <col min="2201" max="2208" width="0.44140625" style="155" customWidth="1"/>
    <col min="2209" max="2209" width="1.109375" style="155" customWidth="1"/>
    <col min="2210" max="2220" width="0.88671875" style="155" customWidth="1"/>
    <col min="2221" max="2221" width="1.21875" style="155" customWidth="1"/>
    <col min="2222" max="2229" width="0.88671875" style="155" customWidth="1"/>
    <col min="2230" max="2304" width="2.109375" style="155"/>
    <col min="2305" max="2305" width="2" style="155" customWidth="1"/>
    <col min="2306" max="2306" width="0.21875" style="155" customWidth="1"/>
    <col min="2307" max="2310" width="0.77734375" style="155" customWidth="1"/>
    <col min="2311" max="2312" width="0.44140625" style="155" customWidth="1"/>
    <col min="2313" max="2313" width="0.33203125" style="155" customWidth="1"/>
    <col min="2314" max="2314" width="1" style="155" customWidth="1"/>
    <col min="2315" max="2318" width="0.6640625" style="155" customWidth="1"/>
    <col min="2319" max="2319" width="1.5546875" style="155" customWidth="1"/>
    <col min="2320" max="2322" width="0.6640625" style="155" customWidth="1"/>
    <col min="2323" max="2323" width="0.77734375" style="155" customWidth="1"/>
    <col min="2324" max="2324" width="0.88671875" style="155" customWidth="1"/>
    <col min="2325" max="2325" width="0.44140625" style="155" customWidth="1"/>
    <col min="2326" max="2330" width="0.6640625" style="155" customWidth="1"/>
    <col min="2331" max="2331" width="1.33203125" style="155" customWidth="1"/>
    <col min="2332" max="2334" width="0.77734375" style="155" customWidth="1"/>
    <col min="2335" max="2335" width="1.6640625" style="155" customWidth="1"/>
    <col min="2336" max="2372" width="0.6640625" style="155" customWidth="1"/>
    <col min="2373" max="2379" width="0.33203125" style="155" customWidth="1"/>
    <col min="2380" max="2380" width="2" style="155" customWidth="1"/>
    <col min="2381" max="2383" width="0.6640625" style="155" customWidth="1"/>
    <col min="2384" max="2384" width="1.109375" style="155" customWidth="1"/>
    <col min="2385" max="2388" width="0.6640625" style="155" customWidth="1"/>
    <col min="2389" max="2389" width="1.109375" style="155" customWidth="1"/>
    <col min="2390" max="2394" width="0.6640625" style="155" customWidth="1"/>
    <col min="2395" max="2395" width="1.33203125" style="155" customWidth="1"/>
    <col min="2396" max="2399" width="0.6640625" style="155" customWidth="1"/>
    <col min="2400" max="2400" width="1" style="155" customWidth="1"/>
    <col min="2401" max="2404" width="0.6640625" style="155" customWidth="1"/>
    <col min="2405" max="2405" width="1.109375" style="155" customWidth="1"/>
    <col min="2406" max="2410" width="0.6640625" style="155" customWidth="1"/>
    <col min="2411" max="2411" width="0.88671875" style="155" customWidth="1"/>
    <col min="2412" max="2412" width="0" style="155" hidden="1" customWidth="1"/>
    <col min="2413" max="2416" width="0.6640625" style="155" customWidth="1"/>
    <col min="2417" max="2417" width="0.21875" style="155" customWidth="1"/>
    <col min="2418" max="2418" width="0.44140625" style="155" customWidth="1"/>
    <col min="2419" max="2419" width="0" style="155" hidden="1" customWidth="1"/>
    <col min="2420" max="2422" width="0.6640625" style="155" customWidth="1"/>
    <col min="2423" max="2429" width="0.33203125" style="155" customWidth="1"/>
    <col min="2430" max="2430" width="0.44140625" style="155" customWidth="1"/>
    <col min="2431" max="2431" width="1.44140625" style="155" customWidth="1"/>
    <col min="2432" max="2435" width="0.44140625" style="155" customWidth="1"/>
    <col min="2436" max="2436" width="1.5546875" style="155" customWidth="1"/>
    <col min="2437" max="2440" width="0.44140625" style="155" customWidth="1"/>
    <col min="2441" max="2441" width="1.33203125" style="155" customWidth="1"/>
    <col min="2442" max="2444" width="0.44140625" style="155" customWidth="1"/>
    <col min="2445" max="2445" width="1.88671875" style="155" customWidth="1"/>
    <col min="2446" max="2450" width="0.44140625" style="155" customWidth="1"/>
    <col min="2451" max="2451" width="2" style="155" customWidth="1"/>
    <col min="2452" max="2454" width="0.44140625" style="155" customWidth="1"/>
    <col min="2455" max="2455" width="1.77734375" style="155" customWidth="1"/>
    <col min="2456" max="2456" width="0.6640625" style="155" customWidth="1"/>
    <col min="2457" max="2464" width="0.44140625" style="155" customWidth="1"/>
    <col min="2465" max="2465" width="1.109375" style="155" customWidth="1"/>
    <col min="2466" max="2476" width="0.88671875" style="155" customWidth="1"/>
    <col min="2477" max="2477" width="1.21875" style="155" customWidth="1"/>
    <col min="2478" max="2485" width="0.88671875" style="155" customWidth="1"/>
    <col min="2486" max="2560" width="2.109375" style="155"/>
    <col min="2561" max="2561" width="2" style="155" customWidth="1"/>
    <col min="2562" max="2562" width="0.21875" style="155" customWidth="1"/>
    <col min="2563" max="2566" width="0.77734375" style="155" customWidth="1"/>
    <col min="2567" max="2568" width="0.44140625" style="155" customWidth="1"/>
    <col min="2569" max="2569" width="0.33203125" style="155" customWidth="1"/>
    <col min="2570" max="2570" width="1" style="155" customWidth="1"/>
    <col min="2571" max="2574" width="0.6640625" style="155" customWidth="1"/>
    <col min="2575" max="2575" width="1.5546875" style="155" customWidth="1"/>
    <col min="2576" max="2578" width="0.6640625" style="155" customWidth="1"/>
    <col min="2579" max="2579" width="0.77734375" style="155" customWidth="1"/>
    <col min="2580" max="2580" width="0.88671875" style="155" customWidth="1"/>
    <col min="2581" max="2581" width="0.44140625" style="155" customWidth="1"/>
    <col min="2582" max="2586" width="0.6640625" style="155" customWidth="1"/>
    <col min="2587" max="2587" width="1.33203125" style="155" customWidth="1"/>
    <col min="2588" max="2590" width="0.77734375" style="155" customWidth="1"/>
    <col min="2591" max="2591" width="1.6640625" style="155" customWidth="1"/>
    <col min="2592" max="2628" width="0.6640625" style="155" customWidth="1"/>
    <col min="2629" max="2635" width="0.33203125" style="155" customWidth="1"/>
    <col min="2636" max="2636" width="2" style="155" customWidth="1"/>
    <col min="2637" max="2639" width="0.6640625" style="155" customWidth="1"/>
    <col min="2640" max="2640" width="1.109375" style="155" customWidth="1"/>
    <col min="2641" max="2644" width="0.6640625" style="155" customWidth="1"/>
    <col min="2645" max="2645" width="1.109375" style="155" customWidth="1"/>
    <col min="2646" max="2650" width="0.6640625" style="155" customWidth="1"/>
    <col min="2651" max="2651" width="1.33203125" style="155" customWidth="1"/>
    <col min="2652" max="2655" width="0.6640625" style="155" customWidth="1"/>
    <col min="2656" max="2656" width="1" style="155" customWidth="1"/>
    <col min="2657" max="2660" width="0.6640625" style="155" customWidth="1"/>
    <col min="2661" max="2661" width="1.109375" style="155" customWidth="1"/>
    <col min="2662" max="2666" width="0.6640625" style="155" customWidth="1"/>
    <col min="2667" max="2667" width="0.88671875" style="155" customWidth="1"/>
    <col min="2668" max="2668" width="0" style="155" hidden="1" customWidth="1"/>
    <col min="2669" max="2672" width="0.6640625" style="155" customWidth="1"/>
    <col min="2673" max="2673" width="0.21875" style="155" customWidth="1"/>
    <col min="2674" max="2674" width="0.44140625" style="155" customWidth="1"/>
    <col min="2675" max="2675" width="0" style="155" hidden="1" customWidth="1"/>
    <col min="2676" max="2678" width="0.6640625" style="155" customWidth="1"/>
    <col min="2679" max="2685" width="0.33203125" style="155" customWidth="1"/>
    <col min="2686" max="2686" width="0.44140625" style="155" customWidth="1"/>
    <col min="2687" max="2687" width="1.44140625" style="155" customWidth="1"/>
    <col min="2688" max="2691" width="0.44140625" style="155" customWidth="1"/>
    <col min="2692" max="2692" width="1.5546875" style="155" customWidth="1"/>
    <col min="2693" max="2696" width="0.44140625" style="155" customWidth="1"/>
    <col min="2697" max="2697" width="1.33203125" style="155" customWidth="1"/>
    <col min="2698" max="2700" width="0.44140625" style="155" customWidth="1"/>
    <col min="2701" max="2701" width="1.88671875" style="155" customWidth="1"/>
    <col min="2702" max="2706" width="0.44140625" style="155" customWidth="1"/>
    <col min="2707" max="2707" width="2" style="155" customWidth="1"/>
    <col min="2708" max="2710" width="0.44140625" style="155" customWidth="1"/>
    <col min="2711" max="2711" width="1.77734375" style="155" customWidth="1"/>
    <col min="2712" max="2712" width="0.6640625" style="155" customWidth="1"/>
    <col min="2713" max="2720" width="0.44140625" style="155" customWidth="1"/>
    <col min="2721" max="2721" width="1.109375" style="155" customWidth="1"/>
    <col min="2722" max="2732" width="0.88671875" style="155" customWidth="1"/>
    <col min="2733" max="2733" width="1.21875" style="155" customWidth="1"/>
    <col min="2734" max="2741" width="0.88671875" style="155" customWidth="1"/>
    <col min="2742" max="2816" width="2.109375" style="155"/>
    <col min="2817" max="2817" width="2" style="155" customWidth="1"/>
    <col min="2818" max="2818" width="0.21875" style="155" customWidth="1"/>
    <col min="2819" max="2822" width="0.77734375" style="155" customWidth="1"/>
    <col min="2823" max="2824" width="0.44140625" style="155" customWidth="1"/>
    <col min="2825" max="2825" width="0.33203125" style="155" customWidth="1"/>
    <col min="2826" max="2826" width="1" style="155" customWidth="1"/>
    <col min="2827" max="2830" width="0.6640625" style="155" customWidth="1"/>
    <col min="2831" max="2831" width="1.5546875" style="155" customWidth="1"/>
    <col min="2832" max="2834" width="0.6640625" style="155" customWidth="1"/>
    <col min="2835" max="2835" width="0.77734375" style="155" customWidth="1"/>
    <col min="2836" max="2836" width="0.88671875" style="155" customWidth="1"/>
    <col min="2837" max="2837" width="0.44140625" style="155" customWidth="1"/>
    <col min="2838" max="2842" width="0.6640625" style="155" customWidth="1"/>
    <col min="2843" max="2843" width="1.33203125" style="155" customWidth="1"/>
    <col min="2844" max="2846" width="0.77734375" style="155" customWidth="1"/>
    <col min="2847" max="2847" width="1.6640625" style="155" customWidth="1"/>
    <col min="2848" max="2884" width="0.6640625" style="155" customWidth="1"/>
    <col min="2885" max="2891" width="0.33203125" style="155" customWidth="1"/>
    <col min="2892" max="2892" width="2" style="155" customWidth="1"/>
    <col min="2893" max="2895" width="0.6640625" style="155" customWidth="1"/>
    <col min="2896" max="2896" width="1.109375" style="155" customWidth="1"/>
    <col min="2897" max="2900" width="0.6640625" style="155" customWidth="1"/>
    <col min="2901" max="2901" width="1.109375" style="155" customWidth="1"/>
    <col min="2902" max="2906" width="0.6640625" style="155" customWidth="1"/>
    <col min="2907" max="2907" width="1.33203125" style="155" customWidth="1"/>
    <col min="2908" max="2911" width="0.6640625" style="155" customWidth="1"/>
    <col min="2912" max="2912" width="1" style="155" customWidth="1"/>
    <col min="2913" max="2916" width="0.6640625" style="155" customWidth="1"/>
    <col min="2917" max="2917" width="1.109375" style="155" customWidth="1"/>
    <col min="2918" max="2922" width="0.6640625" style="155" customWidth="1"/>
    <col min="2923" max="2923" width="0.88671875" style="155" customWidth="1"/>
    <col min="2924" max="2924" width="0" style="155" hidden="1" customWidth="1"/>
    <col min="2925" max="2928" width="0.6640625" style="155" customWidth="1"/>
    <col min="2929" max="2929" width="0.21875" style="155" customWidth="1"/>
    <col min="2930" max="2930" width="0.44140625" style="155" customWidth="1"/>
    <col min="2931" max="2931" width="0" style="155" hidden="1" customWidth="1"/>
    <col min="2932" max="2934" width="0.6640625" style="155" customWidth="1"/>
    <col min="2935" max="2941" width="0.33203125" style="155" customWidth="1"/>
    <col min="2942" max="2942" width="0.44140625" style="155" customWidth="1"/>
    <col min="2943" max="2943" width="1.44140625" style="155" customWidth="1"/>
    <col min="2944" max="2947" width="0.44140625" style="155" customWidth="1"/>
    <col min="2948" max="2948" width="1.5546875" style="155" customWidth="1"/>
    <col min="2949" max="2952" width="0.44140625" style="155" customWidth="1"/>
    <col min="2953" max="2953" width="1.33203125" style="155" customWidth="1"/>
    <col min="2954" max="2956" width="0.44140625" style="155" customWidth="1"/>
    <col min="2957" max="2957" width="1.88671875" style="155" customWidth="1"/>
    <col min="2958" max="2962" width="0.44140625" style="155" customWidth="1"/>
    <col min="2963" max="2963" width="2" style="155" customWidth="1"/>
    <col min="2964" max="2966" width="0.44140625" style="155" customWidth="1"/>
    <col min="2967" max="2967" width="1.77734375" style="155" customWidth="1"/>
    <col min="2968" max="2968" width="0.6640625" style="155" customWidth="1"/>
    <col min="2969" max="2976" width="0.44140625" style="155" customWidth="1"/>
    <col min="2977" max="2977" width="1.109375" style="155" customWidth="1"/>
    <col min="2978" max="2988" width="0.88671875" style="155" customWidth="1"/>
    <col min="2989" max="2989" width="1.21875" style="155" customWidth="1"/>
    <col min="2990" max="2997" width="0.88671875" style="155" customWidth="1"/>
    <col min="2998" max="3072" width="2.109375" style="155"/>
    <col min="3073" max="3073" width="2" style="155" customWidth="1"/>
    <col min="3074" max="3074" width="0.21875" style="155" customWidth="1"/>
    <col min="3075" max="3078" width="0.77734375" style="155" customWidth="1"/>
    <col min="3079" max="3080" width="0.44140625" style="155" customWidth="1"/>
    <col min="3081" max="3081" width="0.33203125" style="155" customWidth="1"/>
    <col min="3082" max="3082" width="1" style="155" customWidth="1"/>
    <col min="3083" max="3086" width="0.6640625" style="155" customWidth="1"/>
    <col min="3087" max="3087" width="1.5546875" style="155" customWidth="1"/>
    <col min="3088" max="3090" width="0.6640625" style="155" customWidth="1"/>
    <col min="3091" max="3091" width="0.77734375" style="155" customWidth="1"/>
    <col min="3092" max="3092" width="0.88671875" style="155" customWidth="1"/>
    <col min="3093" max="3093" width="0.44140625" style="155" customWidth="1"/>
    <col min="3094" max="3098" width="0.6640625" style="155" customWidth="1"/>
    <col min="3099" max="3099" width="1.33203125" style="155" customWidth="1"/>
    <col min="3100" max="3102" width="0.77734375" style="155" customWidth="1"/>
    <col min="3103" max="3103" width="1.6640625" style="155" customWidth="1"/>
    <col min="3104" max="3140" width="0.6640625" style="155" customWidth="1"/>
    <col min="3141" max="3147" width="0.33203125" style="155" customWidth="1"/>
    <col min="3148" max="3148" width="2" style="155" customWidth="1"/>
    <col min="3149" max="3151" width="0.6640625" style="155" customWidth="1"/>
    <col min="3152" max="3152" width="1.109375" style="155" customWidth="1"/>
    <col min="3153" max="3156" width="0.6640625" style="155" customWidth="1"/>
    <col min="3157" max="3157" width="1.109375" style="155" customWidth="1"/>
    <col min="3158" max="3162" width="0.6640625" style="155" customWidth="1"/>
    <col min="3163" max="3163" width="1.33203125" style="155" customWidth="1"/>
    <col min="3164" max="3167" width="0.6640625" style="155" customWidth="1"/>
    <col min="3168" max="3168" width="1" style="155" customWidth="1"/>
    <col min="3169" max="3172" width="0.6640625" style="155" customWidth="1"/>
    <col min="3173" max="3173" width="1.109375" style="155" customWidth="1"/>
    <col min="3174" max="3178" width="0.6640625" style="155" customWidth="1"/>
    <col min="3179" max="3179" width="0.88671875" style="155" customWidth="1"/>
    <col min="3180" max="3180" width="0" style="155" hidden="1" customWidth="1"/>
    <col min="3181" max="3184" width="0.6640625" style="155" customWidth="1"/>
    <col min="3185" max="3185" width="0.21875" style="155" customWidth="1"/>
    <col min="3186" max="3186" width="0.44140625" style="155" customWidth="1"/>
    <col min="3187" max="3187" width="0" style="155" hidden="1" customWidth="1"/>
    <col min="3188" max="3190" width="0.6640625" style="155" customWidth="1"/>
    <col min="3191" max="3197" width="0.33203125" style="155" customWidth="1"/>
    <col min="3198" max="3198" width="0.44140625" style="155" customWidth="1"/>
    <col min="3199" max="3199" width="1.44140625" style="155" customWidth="1"/>
    <col min="3200" max="3203" width="0.44140625" style="155" customWidth="1"/>
    <col min="3204" max="3204" width="1.5546875" style="155" customWidth="1"/>
    <col min="3205" max="3208" width="0.44140625" style="155" customWidth="1"/>
    <col min="3209" max="3209" width="1.33203125" style="155" customWidth="1"/>
    <col min="3210" max="3212" width="0.44140625" style="155" customWidth="1"/>
    <col min="3213" max="3213" width="1.88671875" style="155" customWidth="1"/>
    <col min="3214" max="3218" width="0.44140625" style="155" customWidth="1"/>
    <col min="3219" max="3219" width="2" style="155" customWidth="1"/>
    <col min="3220" max="3222" width="0.44140625" style="155" customWidth="1"/>
    <col min="3223" max="3223" width="1.77734375" style="155" customWidth="1"/>
    <col min="3224" max="3224" width="0.6640625" style="155" customWidth="1"/>
    <col min="3225" max="3232" width="0.44140625" style="155" customWidth="1"/>
    <col min="3233" max="3233" width="1.109375" style="155" customWidth="1"/>
    <col min="3234" max="3244" width="0.88671875" style="155" customWidth="1"/>
    <col min="3245" max="3245" width="1.21875" style="155" customWidth="1"/>
    <col min="3246" max="3253" width="0.88671875" style="155" customWidth="1"/>
    <col min="3254" max="3328" width="2.109375" style="155"/>
    <col min="3329" max="3329" width="2" style="155" customWidth="1"/>
    <col min="3330" max="3330" width="0.21875" style="155" customWidth="1"/>
    <col min="3331" max="3334" width="0.77734375" style="155" customWidth="1"/>
    <col min="3335" max="3336" width="0.44140625" style="155" customWidth="1"/>
    <col min="3337" max="3337" width="0.33203125" style="155" customWidth="1"/>
    <col min="3338" max="3338" width="1" style="155" customWidth="1"/>
    <col min="3339" max="3342" width="0.6640625" style="155" customWidth="1"/>
    <col min="3343" max="3343" width="1.5546875" style="155" customWidth="1"/>
    <col min="3344" max="3346" width="0.6640625" style="155" customWidth="1"/>
    <col min="3347" max="3347" width="0.77734375" style="155" customWidth="1"/>
    <col min="3348" max="3348" width="0.88671875" style="155" customWidth="1"/>
    <col min="3349" max="3349" width="0.44140625" style="155" customWidth="1"/>
    <col min="3350" max="3354" width="0.6640625" style="155" customWidth="1"/>
    <col min="3355" max="3355" width="1.33203125" style="155" customWidth="1"/>
    <col min="3356" max="3358" width="0.77734375" style="155" customWidth="1"/>
    <col min="3359" max="3359" width="1.6640625" style="155" customWidth="1"/>
    <col min="3360" max="3396" width="0.6640625" style="155" customWidth="1"/>
    <col min="3397" max="3403" width="0.33203125" style="155" customWidth="1"/>
    <col min="3404" max="3404" width="2" style="155" customWidth="1"/>
    <col min="3405" max="3407" width="0.6640625" style="155" customWidth="1"/>
    <col min="3408" max="3408" width="1.109375" style="155" customWidth="1"/>
    <col min="3409" max="3412" width="0.6640625" style="155" customWidth="1"/>
    <col min="3413" max="3413" width="1.109375" style="155" customWidth="1"/>
    <col min="3414" max="3418" width="0.6640625" style="155" customWidth="1"/>
    <col min="3419" max="3419" width="1.33203125" style="155" customWidth="1"/>
    <col min="3420" max="3423" width="0.6640625" style="155" customWidth="1"/>
    <col min="3424" max="3424" width="1" style="155" customWidth="1"/>
    <col min="3425" max="3428" width="0.6640625" style="155" customWidth="1"/>
    <col min="3429" max="3429" width="1.109375" style="155" customWidth="1"/>
    <col min="3430" max="3434" width="0.6640625" style="155" customWidth="1"/>
    <col min="3435" max="3435" width="0.88671875" style="155" customWidth="1"/>
    <col min="3436" max="3436" width="0" style="155" hidden="1" customWidth="1"/>
    <col min="3437" max="3440" width="0.6640625" style="155" customWidth="1"/>
    <col min="3441" max="3441" width="0.21875" style="155" customWidth="1"/>
    <col min="3442" max="3442" width="0.44140625" style="155" customWidth="1"/>
    <col min="3443" max="3443" width="0" style="155" hidden="1" customWidth="1"/>
    <col min="3444" max="3446" width="0.6640625" style="155" customWidth="1"/>
    <col min="3447" max="3453" width="0.33203125" style="155" customWidth="1"/>
    <col min="3454" max="3454" width="0.44140625" style="155" customWidth="1"/>
    <col min="3455" max="3455" width="1.44140625" style="155" customWidth="1"/>
    <col min="3456" max="3459" width="0.44140625" style="155" customWidth="1"/>
    <col min="3460" max="3460" width="1.5546875" style="155" customWidth="1"/>
    <col min="3461" max="3464" width="0.44140625" style="155" customWidth="1"/>
    <col min="3465" max="3465" width="1.33203125" style="155" customWidth="1"/>
    <col min="3466" max="3468" width="0.44140625" style="155" customWidth="1"/>
    <col min="3469" max="3469" width="1.88671875" style="155" customWidth="1"/>
    <col min="3470" max="3474" width="0.44140625" style="155" customWidth="1"/>
    <col min="3475" max="3475" width="2" style="155" customWidth="1"/>
    <col min="3476" max="3478" width="0.44140625" style="155" customWidth="1"/>
    <col min="3479" max="3479" width="1.77734375" style="155" customWidth="1"/>
    <col min="3480" max="3480" width="0.6640625" style="155" customWidth="1"/>
    <col min="3481" max="3488" width="0.44140625" style="155" customWidth="1"/>
    <col min="3489" max="3489" width="1.109375" style="155" customWidth="1"/>
    <col min="3490" max="3500" width="0.88671875" style="155" customWidth="1"/>
    <col min="3501" max="3501" width="1.21875" style="155" customWidth="1"/>
    <col min="3502" max="3509" width="0.88671875" style="155" customWidth="1"/>
    <col min="3510" max="3584" width="2.109375" style="155"/>
    <col min="3585" max="3585" width="2" style="155" customWidth="1"/>
    <col min="3586" max="3586" width="0.21875" style="155" customWidth="1"/>
    <col min="3587" max="3590" width="0.77734375" style="155" customWidth="1"/>
    <col min="3591" max="3592" width="0.44140625" style="155" customWidth="1"/>
    <col min="3593" max="3593" width="0.33203125" style="155" customWidth="1"/>
    <col min="3594" max="3594" width="1" style="155" customWidth="1"/>
    <col min="3595" max="3598" width="0.6640625" style="155" customWidth="1"/>
    <col min="3599" max="3599" width="1.5546875" style="155" customWidth="1"/>
    <col min="3600" max="3602" width="0.6640625" style="155" customWidth="1"/>
    <col min="3603" max="3603" width="0.77734375" style="155" customWidth="1"/>
    <col min="3604" max="3604" width="0.88671875" style="155" customWidth="1"/>
    <col min="3605" max="3605" width="0.44140625" style="155" customWidth="1"/>
    <col min="3606" max="3610" width="0.6640625" style="155" customWidth="1"/>
    <col min="3611" max="3611" width="1.33203125" style="155" customWidth="1"/>
    <col min="3612" max="3614" width="0.77734375" style="155" customWidth="1"/>
    <col min="3615" max="3615" width="1.6640625" style="155" customWidth="1"/>
    <col min="3616" max="3652" width="0.6640625" style="155" customWidth="1"/>
    <col min="3653" max="3659" width="0.33203125" style="155" customWidth="1"/>
    <col min="3660" max="3660" width="2" style="155" customWidth="1"/>
    <col min="3661" max="3663" width="0.6640625" style="155" customWidth="1"/>
    <col min="3664" max="3664" width="1.109375" style="155" customWidth="1"/>
    <col min="3665" max="3668" width="0.6640625" style="155" customWidth="1"/>
    <col min="3669" max="3669" width="1.109375" style="155" customWidth="1"/>
    <col min="3670" max="3674" width="0.6640625" style="155" customWidth="1"/>
    <col min="3675" max="3675" width="1.33203125" style="155" customWidth="1"/>
    <col min="3676" max="3679" width="0.6640625" style="155" customWidth="1"/>
    <col min="3680" max="3680" width="1" style="155" customWidth="1"/>
    <col min="3681" max="3684" width="0.6640625" style="155" customWidth="1"/>
    <col min="3685" max="3685" width="1.109375" style="155" customWidth="1"/>
    <col min="3686" max="3690" width="0.6640625" style="155" customWidth="1"/>
    <col min="3691" max="3691" width="0.88671875" style="155" customWidth="1"/>
    <col min="3692" max="3692" width="0" style="155" hidden="1" customWidth="1"/>
    <col min="3693" max="3696" width="0.6640625" style="155" customWidth="1"/>
    <col min="3697" max="3697" width="0.21875" style="155" customWidth="1"/>
    <col min="3698" max="3698" width="0.44140625" style="155" customWidth="1"/>
    <col min="3699" max="3699" width="0" style="155" hidden="1" customWidth="1"/>
    <col min="3700" max="3702" width="0.6640625" style="155" customWidth="1"/>
    <col min="3703" max="3709" width="0.33203125" style="155" customWidth="1"/>
    <col min="3710" max="3710" width="0.44140625" style="155" customWidth="1"/>
    <col min="3711" max="3711" width="1.44140625" style="155" customWidth="1"/>
    <col min="3712" max="3715" width="0.44140625" style="155" customWidth="1"/>
    <col min="3716" max="3716" width="1.5546875" style="155" customWidth="1"/>
    <col min="3717" max="3720" width="0.44140625" style="155" customWidth="1"/>
    <col min="3721" max="3721" width="1.33203125" style="155" customWidth="1"/>
    <col min="3722" max="3724" width="0.44140625" style="155" customWidth="1"/>
    <col min="3725" max="3725" width="1.88671875" style="155" customWidth="1"/>
    <col min="3726" max="3730" width="0.44140625" style="155" customWidth="1"/>
    <col min="3731" max="3731" width="2" style="155" customWidth="1"/>
    <col min="3732" max="3734" width="0.44140625" style="155" customWidth="1"/>
    <col min="3735" max="3735" width="1.77734375" style="155" customWidth="1"/>
    <col min="3736" max="3736" width="0.6640625" style="155" customWidth="1"/>
    <col min="3737" max="3744" width="0.44140625" style="155" customWidth="1"/>
    <col min="3745" max="3745" width="1.109375" style="155" customWidth="1"/>
    <col min="3746" max="3756" width="0.88671875" style="155" customWidth="1"/>
    <col min="3757" max="3757" width="1.21875" style="155" customWidth="1"/>
    <col min="3758" max="3765" width="0.88671875" style="155" customWidth="1"/>
    <col min="3766" max="3840" width="2.109375" style="155"/>
    <col min="3841" max="3841" width="2" style="155" customWidth="1"/>
    <col min="3842" max="3842" width="0.21875" style="155" customWidth="1"/>
    <col min="3843" max="3846" width="0.77734375" style="155" customWidth="1"/>
    <col min="3847" max="3848" width="0.44140625" style="155" customWidth="1"/>
    <col min="3849" max="3849" width="0.33203125" style="155" customWidth="1"/>
    <col min="3850" max="3850" width="1" style="155" customWidth="1"/>
    <col min="3851" max="3854" width="0.6640625" style="155" customWidth="1"/>
    <col min="3855" max="3855" width="1.5546875" style="155" customWidth="1"/>
    <col min="3856" max="3858" width="0.6640625" style="155" customWidth="1"/>
    <col min="3859" max="3859" width="0.77734375" style="155" customWidth="1"/>
    <col min="3860" max="3860" width="0.88671875" style="155" customWidth="1"/>
    <col min="3861" max="3861" width="0.44140625" style="155" customWidth="1"/>
    <col min="3862" max="3866" width="0.6640625" style="155" customWidth="1"/>
    <col min="3867" max="3867" width="1.33203125" style="155" customWidth="1"/>
    <col min="3868" max="3870" width="0.77734375" style="155" customWidth="1"/>
    <col min="3871" max="3871" width="1.6640625" style="155" customWidth="1"/>
    <col min="3872" max="3908" width="0.6640625" style="155" customWidth="1"/>
    <col min="3909" max="3915" width="0.33203125" style="155" customWidth="1"/>
    <col min="3916" max="3916" width="2" style="155" customWidth="1"/>
    <col min="3917" max="3919" width="0.6640625" style="155" customWidth="1"/>
    <col min="3920" max="3920" width="1.109375" style="155" customWidth="1"/>
    <col min="3921" max="3924" width="0.6640625" style="155" customWidth="1"/>
    <col min="3925" max="3925" width="1.109375" style="155" customWidth="1"/>
    <col min="3926" max="3930" width="0.6640625" style="155" customWidth="1"/>
    <col min="3931" max="3931" width="1.33203125" style="155" customWidth="1"/>
    <col min="3932" max="3935" width="0.6640625" style="155" customWidth="1"/>
    <col min="3936" max="3936" width="1" style="155" customWidth="1"/>
    <col min="3937" max="3940" width="0.6640625" style="155" customWidth="1"/>
    <col min="3941" max="3941" width="1.109375" style="155" customWidth="1"/>
    <col min="3942" max="3946" width="0.6640625" style="155" customWidth="1"/>
    <col min="3947" max="3947" width="0.88671875" style="155" customWidth="1"/>
    <col min="3948" max="3948" width="0" style="155" hidden="1" customWidth="1"/>
    <col min="3949" max="3952" width="0.6640625" style="155" customWidth="1"/>
    <col min="3953" max="3953" width="0.21875" style="155" customWidth="1"/>
    <col min="3954" max="3954" width="0.44140625" style="155" customWidth="1"/>
    <col min="3955" max="3955" width="0" style="155" hidden="1" customWidth="1"/>
    <col min="3956" max="3958" width="0.6640625" style="155" customWidth="1"/>
    <col min="3959" max="3965" width="0.33203125" style="155" customWidth="1"/>
    <col min="3966" max="3966" width="0.44140625" style="155" customWidth="1"/>
    <col min="3967" max="3967" width="1.44140625" style="155" customWidth="1"/>
    <col min="3968" max="3971" width="0.44140625" style="155" customWidth="1"/>
    <col min="3972" max="3972" width="1.5546875" style="155" customWidth="1"/>
    <col min="3973" max="3976" width="0.44140625" style="155" customWidth="1"/>
    <col min="3977" max="3977" width="1.33203125" style="155" customWidth="1"/>
    <col min="3978" max="3980" width="0.44140625" style="155" customWidth="1"/>
    <col min="3981" max="3981" width="1.88671875" style="155" customWidth="1"/>
    <col min="3982" max="3986" width="0.44140625" style="155" customWidth="1"/>
    <col min="3987" max="3987" width="2" style="155" customWidth="1"/>
    <col min="3988" max="3990" width="0.44140625" style="155" customWidth="1"/>
    <col min="3991" max="3991" width="1.77734375" style="155" customWidth="1"/>
    <col min="3992" max="3992" width="0.6640625" style="155" customWidth="1"/>
    <col min="3993" max="4000" width="0.44140625" style="155" customWidth="1"/>
    <col min="4001" max="4001" width="1.109375" style="155" customWidth="1"/>
    <col min="4002" max="4012" width="0.88671875" style="155" customWidth="1"/>
    <col min="4013" max="4013" width="1.21875" style="155" customWidth="1"/>
    <col min="4014" max="4021" width="0.88671875" style="155" customWidth="1"/>
    <col min="4022" max="4096" width="2.109375" style="155"/>
    <col min="4097" max="4097" width="2" style="155" customWidth="1"/>
    <col min="4098" max="4098" width="0.21875" style="155" customWidth="1"/>
    <col min="4099" max="4102" width="0.77734375" style="155" customWidth="1"/>
    <col min="4103" max="4104" width="0.44140625" style="155" customWidth="1"/>
    <col min="4105" max="4105" width="0.33203125" style="155" customWidth="1"/>
    <col min="4106" max="4106" width="1" style="155" customWidth="1"/>
    <col min="4107" max="4110" width="0.6640625" style="155" customWidth="1"/>
    <col min="4111" max="4111" width="1.5546875" style="155" customWidth="1"/>
    <col min="4112" max="4114" width="0.6640625" style="155" customWidth="1"/>
    <col min="4115" max="4115" width="0.77734375" style="155" customWidth="1"/>
    <col min="4116" max="4116" width="0.88671875" style="155" customWidth="1"/>
    <col min="4117" max="4117" width="0.44140625" style="155" customWidth="1"/>
    <col min="4118" max="4122" width="0.6640625" style="155" customWidth="1"/>
    <col min="4123" max="4123" width="1.33203125" style="155" customWidth="1"/>
    <col min="4124" max="4126" width="0.77734375" style="155" customWidth="1"/>
    <col min="4127" max="4127" width="1.6640625" style="155" customWidth="1"/>
    <col min="4128" max="4164" width="0.6640625" style="155" customWidth="1"/>
    <col min="4165" max="4171" width="0.33203125" style="155" customWidth="1"/>
    <col min="4172" max="4172" width="2" style="155" customWidth="1"/>
    <col min="4173" max="4175" width="0.6640625" style="155" customWidth="1"/>
    <col min="4176" max="4176" width="1.109375" style="155" customWidth="1"/>
    <col min="4177" max="4180" width="0.6640625" style="155" customWidth="1"/>
    <col min="4181" max="4181" width="1.109375" style="155" customWidth="1"/>
    <col min="4182" max="4186" width="0.6640625" style="155" customWidth="1"/>
    <col min="4187" max="4187" width="1.33203125" style="155" customWidth="1"/>
    <col min="4188" max="4191" width="0.6640625" style="155" customWidth="1"/>
    <col min="4192" max="4192" width="1" style="155" customWidth="1"/>
    <col min="4193" max="4196" width="0.6640625" style="155" customWidth="1"/>
    <col min="4197" max="4197" width="1.109375" style="155" customWidth="1"/>
    <col min="4198" max="4202" width="0.6640625" style="155" customWidth="1"/>
    <col min="4203" max="4203" width="0.88671875" style="155" customWidth="1"/>
    <col min="4204" max="4204" width="0" style="155" hidden="1" customWidth="1"/>
    <col min="4205" max="4208" width="0.6640625" style="155" customWidth="1"/>
    <col min="4209" max="4209" width="0.21875" style="155" customWidth="1"/>
    <col min="4210" max="4210" width="0.44140625" style="155" customWidth="1"/>
    <col min="4211" max="4211" width="0" style="155" hidden="1" customWidth="1"/>
    <col min="4212" max="4214" width="0.6640625" style="155" customWidth="1"/>
    <col min="4215" max="4221" width="0.33203125" style="155" customWidth="1"/>
    <col min="4222" max="4222" width="0.44140625" style="155" customWidth="1"/>
    <col min="4223" max="4223" width="1.44140625" style="155" customWidth="1"/>
    <col min="4224" max="4227" width="0.44140625" style="155" customWidth="1"/>
    <col min="4228" max="4228" width="1.5546875" style="155" customWidth="1"/>
    <col min="4229" max="4232" width="0.44140625" style="155" customWidth="1"/>
    <col min="4233" max="4233" width="1.33203125" style="155" customWidth="1"/>
    <col min="4234" max="4236" width="0.44140625" style="155" customWidth="1"/>
    <col min="4237" max="4237" width="1.88671875" style="155" customWidth="1"/>
    <col min="4238" max="4242" width="0.44140625" style="155" customWidth="1"/>
    <col min="4243" max="4243" width="2" style="155" customWidth="1"/>
    <col min="4244" max="4246" width="0.44140625" style="155" customWidth="1"/>
    <col min="4247" max="4247" width="1.77734375" style="155" customWidth="1"/>
    <col min="4248" max="4248" width="0.6640625" style="155" customWidth="1"/>
    <col min="4249" max="4256" width="0.44140625" style="155" customWidth="1"/>
    <col min="4257" max="4257" width="1.109375" style="155" customWidth="1"/>
    <col min="4258" max="4268" width="0.88671875" style="155" customWidth="1"/>
    <col min="4269" max="4269" width="1.21875" style="155" customWidth="1"/>
    <col min="4270" max="4277" width="0.88671875" style="155" customWidth="1"/>
    <col min="4278" max="4352" width="2.109375" style="155"/>
    <col min="4353" max="4353" width="2" style="155" customWidth="1"/>
    <col min="4354" max="4354" width="0.21875" style="155" customWidth="1"/>
    <col min="4355" max="4358" width="0.77734375" style="155" customWidth="1"/>
    <col min="4359" max="4360" width="0.44140625" style="155" customWidth="1"/>
    <col min="4361" max="4361" width="0.33203125" style="155" customWidth="1"/>
    <col min="4362" max="4362" width="1" style="155" customWidth="1"/>
    <col min="4363" max="4366" width="0.6640625" style="155" customWidth="1"/>
    <col min="4367" max="4367" width="1.5546875" style="155" customWidth="1"/>
    <col min="4368" max="4370" width="0.6640625" style="155" customWidth="1"/>
    <col min="4371" max="4371" width="0.77734375" style="155" customWidth="1"/>
    <col min="4372" max="4372" width="0.88671875" style="155" customWidth="1"/>
    <col min="4373" max="4373" width="0.44140625" style="155" customWidth="1"/>
    <col min="4374" max="4378" width="0.6640625" style="155" customWidth="1"/>
    <col min="4379" max="4379" width="1.33203125" style="155" customWidth="1"/>
    <col min="4380" max="4382" width="0.77734375" style="155" customWidth="1"/>
    <col min="4383" max="4383" width="1.6640625" style="155" customWidth="1"/>
    <col min="4384" max="4420" width="0.6640625" style="155" customWidth="1"/>
    <col min="4421" max="4427" width="0.33203125" style="155" customWidth="1"/>
    <col min="4428" max="4428" width="2" style="155" customWidth="1"/>
    <col min="4429" max="4431" width="0.6640625" style="155" customWidth="1"/>
    <col min="4432" max="4432" width="1.109375" style="155" customWidth="1"/>
    <col min="4433" max="4436" width="0.6640625" style="155" customWidth="1"/>
    <col min="4437" max="4437" width="1.109375" style="155" customWidth="1"/>
    <col min="4438" max="4442" width="0.6640625" style="155" customWidth="1"/>
    <col min="4443" max="4443" width="1.33203125" style="155" customWidth="1"/>
    <col min="4444" max="4447" width="0.6640625" style="155" customWidth="1"/>
    <col min="4448" max="4448" width="1" style="155" customWidth="1"/>
    <col min="4449" max="4452" width="0.6640625" style="155" customWidth="1"/>
    <col min="4453" max="4453" width="1.109375" style="155" customWidth="1"/>
    <col min="4454" max="4458" width="0.6640625" style="155" customWidth="1"/>
    <col min="4459" max="4459" width="0.88671875" style="155" customWidth="1"/>
    <col min="4460" max="4460" width="0" style="155" hidden="1" customWidth="1"/>
    <col min="4461" max="4464" width="0.6640625" style="155" customWidth="1"/>
    <col min="4465" max="4465" width="0.21875" style="155" customWidth="1"/>
    <col min="4466" max="4466" width="0.44140625" style="155" customWidth="1"/>
    <col min="4467" max="4467" width="0" style="155" hidden="1" customWidth="1"/>
    <col min="4468" max="4470" width="0.6640625" style="155" customWidth="1"/>
    <col min="4471" max="4477" width="0.33203125" style="155" customWidth="1"/>
    <col min="4478" max="4478" width="0.44140625" style="155" customWidth="1"/>
    <col min="4479" max="4479" width="1.44140625" style="155" customWidth="1"/>
    <col min="4480" max="4483" width="0.44140625" style="155" customWidth="1"/>
    <col min="4484" max="4484" width="1.5546875" style="155" customWidth="1"/>
    <col min="4485" max="4488" width="0.44140625" style="155" customWidth="1"/>
    <col min="4489" max="4489" width="1.33203125" style="155" customWidth="1"/>
    <col min="4490" max="4492" width="0.44140625" style="155" customWidth="1"/>
    <col min="4493" max="4493" width="1.88671875" style="155" customWidth="1"/>
    <col min="4494" max="4498" width="0.44140625" style="155" customWidth="1"/>
    <col min="4499" max="4499" width="2" style="155" customWidth="1"/>
    <col min="4500" max="4502" width="0.44140625" style="155" customWidth="1"/>
    <col min="4503" max="4503" width="1.77734375" style="155" customWidth="1"/>
    <col min="4504" max="4504" width="0.6640625" style="155" customWidth="1"/>
    <col min="4505" max="4512" width="0.44140625" style="155" customWidth="1"/>
    <col min="4513" max="4513" width="1.109375" style="155" customWidth="1"/>
    <col min="4514" max="4524" width="0.88671875" style="155" customWidth="1"/>
    <col min="4525" max="4525" width="1.21875" style="155" customWidth="1"/>
    <col min="4526" max="4533" width="0.88671875" style="155" customWidth="1"/>
    <col min="4534" max="4608" width="2.109375" style="155"/>
    <col min="4609" max="4609" width="2" style="155" customWidth="1"/>
    <col min="4610" max="4610" width="0.21875" style="155" customWidth="1"/>
    <col min="4611" max="4614" width="0.77734375" style="155" customWidth="1"/>
    <col min="4615" max="4616" width="0.44140625" style="155" customWidth="1"/>
    <col min="4617" max="4617" width="0.33203125" style="155" customWidth="1"/>
    <col min="4618" max="4618" width="1" style="155" customWidth="1"/>
    <col min="4619" max="4622" width="0.6640625" style="155" customWidth="1"/>
    <col min="4623" max="4623" width="1.5546875" style="155" customWidth="1"/>
    <col min="4624" max="4626" width="0.6640625" style="155" customWidth="1"/>
    <col min="4627" max="4627" width="0.77734375" style="155" customWidth="1"/>
    <col min="4628" max="4628" width="0.88671875" style="155" customWidth="1"/>
    <col min="4629" max="4629" width="0.44140625" style="155" customWidth="1"/>
    <col min="4630" max="4634" width="0.6640625" style="155" customWidth="1"/>
    <col min="4635" max="4635" width="1.33203125" style="155" customWidth="1"/>
    <col min="4636" max="4638" width="0.77734375" style="155" customWidth="1"/>
    <col min="4639" max="4639" width="1.6640625" style="155" customWidth="1"/>
    <col min="4640" max="4676" width="0.6640625" style="155" customWidth="1"/>
    <col min="4677" max="4683" width="0.33203125" style="155" customWidth="1"/>
    <col min="4684" max="4684" width="2" style="155" customWidth="1"/>
    <col min="4685" max="4687" width="0.6640625" style="155" customWidth="1"/>
    <col min="4688" max="4688" width="1.109375" style="155" customWidth="1"/>
    <col min="4689" max="4692" width="0.6640625" style="155" customWidth="1"/>
    <col min="4693" max="4693" width="1.109375" style="155" customWidth="1"/>
    <col min="4694" max="4698" width="0.6640625" style="155" customWidth="1"/>
    <col min="4699" max="4699" width="1.33203125" style="155" customWidth="1"/>
    <col min="4700" max="4703" width="0.6640625" style="155" customWidth="1"/>
    <col min="4704" max="4704" width="1" style="155" customWidth="1"/>
    <col min="4705" max="4708" width="0.6640625" style="155" customWidth="1"/>
    <col min="4709" max="4709" width="1.109375" style="155" customWidth="1"/>
    <col min="4710" max="4714" width="0.6640625" style="155" customWidth="1"/>
    <col min="4715" max="4715" width="0.88671875" style="155" customWidth="1"/>
    <col min="4716" max="4716" width="0" style="155" hidden="1" customWidth="1"/>
    <col min="4717" max="4720" width="0.6640625" style="155" customWidth="1"/>
    <col min="4721" max="4721" width="0.21875" style="155" customWidth="1"/>
    <col min="4722" max="4722" width="0.44140625" style="155" customWidth="1"/>
    <col min="4723" max="4723" width="0" style="155" hidden="1" customWidth="1"/>
    <col min="4724" max="4726" width="0.6640625" style="155" customWidth="1"/>
    <col min="4727" max="4733" width="0.33203125" style="155" customWidth="1"/>
    <col min="4734" max="4734" width="0.44140625" style="155" customWidth="1"/>
    <col min="4735" max="4735" width="1.44140625" style="155" customWidth="1"/>
    <col min="4736" max="4739" width="0.44140625" style="155" customWidth="1"/>
    <col min="4740" max="4740" width="1.5546875" style="155" customWidth="1"/>
    <col min="4741" max="4744" width="0.44140625" style="155" customWidth="1"/>
    <col min="4745" max="4745" width="1.33203125" style="155" customWidth="1"/>
    <col min="4746" max="4748" width="0.44140625" style="155" customWidth="1"/>
    <col min="4749" max="4749" width="1.88671875" style="155" customWidth="1"/>
    <col min="4750" max="4754" width="0.44140625" style="155" customWidth="1"/>
    <col min="4755" max="4755" width="2" style="155" customWidth="1"/>
    <col min="4756" max="4758" width="0.44140625" style="155" customWidth="1"/>
    <col min="4759" max="4759" width="1.77734375" style="155" customWidth="1"/>
    <col min="4760" max="4760" width="0.6640625" style="155" customWidth="1"/>
    <col min="4761" max="4768" width="0.44140625" style="155" customWidth="1"/>
    <col min="4769" max="4769" width="1.109375" style="155" customWidth="1"/>
    <col min="4770" max="4780" width="0.88671875" style="155" customWidth="1"/>
    <col min="4781" max="4781" width="1.21875" style="155" customWidth="1"/>
    <col min="4782" max="4789" width="0.88671875" style="155" customWidth="1"/>
    <col min="4790" max="4864" width="2.109375" style="155"/>
    <col min="4865" max="4865" width="2" style="155" customWidth="1"/>
    <col min="4866" max="4866" width="0.21875" style="155" customWidth="1"/>
    <col min="4867" max="4870" width="0.77734375" style="155" customWidth="1"/>
    <col min="4871" max="4872" width="0.44140625" style="155" customWidth="1"/>
    <col min="4873" max="4873" width="0.33203125" style="155" customWidth="1"/>
    <col min="4874" max="4874" width="1" style="155" customWidth="1"/>
    <col min="4875" max="4878" width="0.6640625" style="155" customWidth="1"/>
    <col min="4879" max="4879" width="1.5546875" style="155" customWidth="1"/>
    <col min="4880" max="4882" width="0.6640625" style="155" customWidth="1"/>
    <col min="4883" max="4883" width="0.77734375" style="155" customWidth="1"/>
    <col min="4884" max="4884" width="0.88671875" style="155" customWidth="1"/>
    <col min="4885" max="4885" width="0.44140625" style="155" customWidth="1"/>
    <col min="4886" max="4890" width="0.6640625" style="155" customWidth="1"/>
    <col min="4891" max="4891" width="1.33203125" style="155" customWidth="1"/>
    <col min="4892" max="4894" width="0.77734375" style="155" customWidth="1"/>
    <col min="4895" max="4895" width="1.6640625" style="155" customWidth="1"/>
    <col min="4896" max="4932" width="0.6640625" style="155" customWidth="1"/>
    <col min="4933" max="4939" width="0.33203125" style="155" customWidth="1"/>
    <col min="4940" max="4940" width="2" style="155" customWidth="1"/>
    <col min="4941" max="4943" width="0.6640625" style="155" customWidth="1"/>
    <col min="4944" max="4944" width="1.109375" style="155" customWidth="1"/>
    <col min="4945" max="4948" width="0.6640625" style="155" customWidth="1"/>
    <col min="4949" max="4949" width="1.109375" style="155" customWidth="1"/>
    <col min="4950" max="4954" width="0.6640625" style="155" customWidth="1"/>
    <col min="4955" max="4955" width="1.33203125" style="155" customWidth="1"/>
    <col min="4956" max="4959" width="0.6640625" style="155" customWidth="1"/>
    <col min="4960" max="4960" width="1" style="155" customWidth="1"/>
    <col min="4961" max="4964" width="0.6640625" style="155" customWidth="1"/>
    <col min="4965" max="4965" width="1.109375" style="155" customWidth="1"/>
    <col min="4966" max="4970" width="0.6640625" style="155" customWidth="1"/>
    <col min="4971" max="4971" width="0.88671875" style="155" customWidth="1"/>
    <col min="4972" max="4972" width="0" style="155" hidden="1" customWidth="1"/>
    <col min="4973" max="4976" width="0.6640625" style="155" customWidth="1"/>
    <col min="4977" max="4977" width="0.21875" style="155" customWidth="1"/>
    <col min="4978" max="4978" width="0.44140625" style="155" customWidth="1"/>
    <col min="4979" max="4979" width="0" style="155" hidden="1" customWidth="1"/>
    <col min="4980" max="4982" width="0.6640625" style="155" customWidth="1"/>
    <col min="4983" max="4989" width="0.33203125" style="155" customWidth="1"/>
    <col min="4990" max="4990" width="0.44140625" style="155" customWidth="1"/>
    <col min="4991" max="4991" width="1.44140625" style="155" customWidth="1"/>
    <col min="4992" max="4995" width="0.44140625" style="155" customWidth="1"/>
    <col min="4996" max="4996" width="1.5546875" style="155" customWidth="1"/>
    <col min="4997" max="5000" width="0.44140625" style="155" customWidth="1"/>
    <col min="5001" max="5001" width="1.33203125" style="155" customWidth="1"/>
    <col min="5002" max="5004" width="0.44140625" style="155" customWidth="1"/>
    <col min="5005" max="5005" width="1.88671875" style="155" customWidth="1"/>
    <col min="5006" max="5010" width="0.44140625" style="155" customWidth="1"/>
    <col min="5011" max="5011" width="2" style="155" customWidth="1"/>
    <col min="5012" max="5014" width="0.44140625" style="155" customWidth="1"/>
    <col min="5015" max="5015" width="1.77734375" style="155" customWidth="1"/>
    <col min="5016" max="5016" width="0.6640625" style="155" customWidth="1"/>
    <col min="5017" max="5024" width="0.44140625" style="155" customWidth="1"/>
    <col min="5025" max="5025" width="1.109375" style="155" customWidth="1"/>
    <col min="5026" max="5036" width="0.88671875" style="155" customWidth="1"/>
    <col min="5037" max="5037" width="1.21875" style="155" customWidth="1"/>
    <col min="5038" max="5045" width="0.88671875" style="155" customWidth="1"/>
    <col min="5046" max="5120" width="2.109375" style="155"/>
    <col min="5121" max="5121" width="2" style="155" customWidth="1"/>
    <col min="5122" max="5122" width="0.21875" style="155" customWidth="1"/>
    <col min="5123" max="5126" width="0.77734375" style="155" customWidth="1"/>
    <col min="5127" max="5128" width="0.44140625" style="155" customWidth="1"/>
    <col min="5129" max="5129" width="0.33203125" style="155" customWidth="1"/>
    <col min="5130" max="5130" width="1" style="155" customWidth="1"/>
    <col min="5131" max="5134" width="0.6640625" style="155" customWidth="1"/>
    <col min="5135" max="5135" width="1.5546875" style="155" customWidth="1"/>
    <col min="5136" max="5138" width="0.6640625" style="155" customWidth="1"/>
    <col min="5139" max="5139" width="0.77734375" style="155" customWidth="1"/>
    <col min="5140" max="5140" width="0.88671875" style="155" customWidth="1"/>
    <col min="5141" max="5141" width="0.44140625" style="155" customWidth="1"/>
    <col min="5142" max="5146" width="0.6640625" style="155" customWidth="1"/>
    <col min="5147" max="5147" width="1.33203125" style="155" customWidth="1"/>
    <col min="5148" max="5150" width="0.77734375" style="155" customWidth="1"/>
    <col min="5151" max="5151" width="1.6640625" style="155" customWidth="1"/>
    <col min="5152" max="5188" width="0.6640625" style="155" customWidth="1"/>
    <col min="5189" max="5195" width="0.33203125" style="155" customWidth="1"/>
    <col min="5196" max="5196" width="2" style="155" customWidth="1"/>
    <col min="5197" max="5199" width="0.6640625" style="155" customWidth="1"/>
    <col min="5200" max="5200" width="1.109375" style="155" customWidth="1"/>
    <col min="5201" max="5204" width="0.6640625" style="155" customWidth="1"/>
    <col min="5205" max="5205" width="1.109375" style="155" customWidth="1"/>
    <col min="5206" max="5210" width="0.6640625" style="155" customWidth="1"/>
    <col min="5211" max="5211" width="1.33203125" style="155" customWidth="1"/>
    <col min="5212" max="5215" width="0.6640625" style="155" customWidth="1"/>
    <col min="5216" max="5216" width="1" style="155" customWidth="1"/>
    <col min="5217" max="5220" width="0.6640625" style="155" customWidth="1"/>
    <col min="5221" max="5221" width="1.109375" style="155" customWidth="1"/>
    <col min="5222" max="5226" width="0.6640625" style="155" customWidth="1"/>
    <col min="5227" max="5227" width="0.88671875" style="155" customWidth="1"/>
    <col min="5228" max="5228" width="0" style="155" hidden="1" customWidth="1"/>
    <col min="5229" max="5232" width="0.6640625" style="155" customWidth="1"/>
    <col min="5233" max="5233" width="0.21875" style="155" customWidth="1"/>
    <col min="5234" max="5234" width="0.44140625" style="155" customWidth="1"/>
    <col min="5235" max="5235" width="0" style="155" hidden="1" customWidth="1"/>
    <col min="5236" max="5238" width="0.6640625" style="155" customWidth="1"/>
    <col min="5239" max="5245" width="0.33203125" style="155" customWidth="1"/>
    <col min="5246" max="5246" width="0.44140625" style="155" customWidth="1"/>
    <col min="5247" max="5247" width="1.44140625" style="155" customWidth="1"/>
    <col min="5248" max="5251" width="0.44140625" style="155" customWidth="1"/>
    <col min="5252" max="5252" width="1.5546875" style="155" customWidth="1"/>
    <col min="5253" max="5256" width="0.44140625" style="155" customWidth="1"/>
    <col min="5257" max="5257" width="1.33203125" style="155" customWidth="1"/>
    <col min="5258" max="5260" width="0.44140625" style="155" customWidth="1"/>
    <col min="5261" max="5261" width="1.88671875" style="155" customWidth="1"/>
    <col min="5262" max="5266" width="0.44140625" style="155" customWidth="1"/>
    <col min="5267" max="5267" width="2" style="155" customWidth="1"/>
    <col min="5268" max="5270" width="0.44140625" style="155" customWidth="1"/>
    <col min="5271" max="5271" width="1.77734375" style="155" customWidth="1"/>
    <col min="5272" max="5272" width="0.6640625" style="155" customWidth="1"/>
    <col min="5273" max="5280" width="0.44140625" style="155" customWidth="1"/>
    <col min="5281" max="5281" width="1.109375" style="155" customWidth="1"/>
    <col min="5282" max="5292" width="0.88671875" style="155" customWidth="1"/>
    <col min="5293" max="5293" width="1.21875" style="155" customWidth="1"/>
    <col min="5294" max="5301" width="0.88671875" style="155" customWidth="1"/>
    <col min="5302" max="5376" width="2.109375" style="155"/>
    <col min="5377" max="5377" width="2" style="155" customWidth="1"/>
    <col min="5378" max="5378" width="0.21875" style="155" customWidth="1"/>
    <col min="5379" max="5382" width="0.77734375" style="155" customWidth="1"/>
    <col min="5383" max="5384" width="0.44140625" style="155" customWidth="1"/>
    <col min="5385" max="5385" width="0.33203125" style="155" customWidth="1"/>
    <col min="5386" max="5386" width="1" style="155" customWidth="1"/>
    <col min="5387" max="5390" width="0.6640625" style="155" customWidth="1"/>
    <col min="5391" max="5391" width="1.5546875" style="155" customWidth="1"/>
    <col min="5392" max="5394" width="0.6640625" style="155" customWidth="1"/>
    <col min="5395" max="5395" width="0.77734375" style="155" customWidth="1"/>
    <col min="5396" max="5396" width="0.88671875" style="155" customWidth="1"/>
    <col min="5397" max="5397" width="0.44140625" style="155" customWidth="1"/>
    <col min="5398" max="5402" width="0.6640625" style="155" customWidth="1"/>
    <col min="5403" max="5403" width="1.33203125" style="155" customWidth="1"/>
    <col min="5404" max="5406" width="0.77734375" style="155" customWidth="1"/>
    <col min="5407" max="5407" width="1.6640625" style="155" customWidth="1"/>
    <col min="5408" max="5444" width="0.6640625" style="155" customWidth="1"/>
    <col min="5445" max="5451" width="0.33203125" style="155" customWidth="1"/>
    <col min="5452" max="5452" width="2" style="155" customWidth="1"/>
    <col min="5453" max="5455" width="0.6640625" style="155" customWidth="1"/>
    <col min="5456" max="5456" width="1.109375" style="155" customWidth="1"/>
    <col min="5457" max="5460" width="0.6640625" style="155" customWidth="1"/>
    <col min="5461" max="5461" width="1.109375" style="155" customWidth="1"/>
    <col min="5462" max="5466" width="0.6640625" style="155" customWidth="1"/>
    <col min="5467" max="5467" width="1.33203125" style="155" customWidth="1"/>
    <col min="5468" max="5471" width="0.6640625" style="155" customWidth="1"/>
    <col min="5472" max="5472" width="1" style="155" customWidth="1"/>
    <col min="5473" max="5476" width="0.6640625" style="155" customWidth="1"/>
    <col min="5477" max="5477" width="1.109375" style="155" customWidth="1"/>
    <col min="5478" max="5482" width="0.6640625" style="155" customWidth="1"/>
    <col min="5483" max="5483" width="0.88671875" style="155" customWidth="1"/>
    <col min="5484" max="5484" width="0" style="155" hidden="1" customWidth="1"/>
    <col min="5485" max="5488" width="0.6640625" style="155" customWidth="1"/>
    <col min="5489" max="5489" width="0.21875" style="155" customWidth="1"/>
    <col min="5490" max="5490" width="0.44140625" style="155" customWidth="1"/>
    <col min="5491" max="5491" width="0" style="155" hidden="1" customWidth="1"/>
    <col min="5492" max="5494" width="0.6640625" style="155" customWidth="1"/>
    <col min="5495" max="5501" width="0.33203125" style="155" customWidth="1"/>
    <col min="5502" max="5502" width="0.44140625" style="155" customWidth="1"/>
    <col min="5503" max="5503" width="1.44140625" style="155" customWidth="1"/>
    <col min="5504" max="5507" width="0.44140625" style="155" customWidth="1"/>
    <col min="5508" max="5508" width="1.5546875" style="155" customWidth="1"/>
    <col min="5509" max="5512" width="0.44140625" style="155" customWidth="1"/>
    <col min="5513" max="5513" width="1.33203125" style="155" customWidth="1"/>
    <col min="5514" max="5516" width="0.44140625" style="155" customWidth="1"/>
    <col min="5517" max="5517" width="1.88671875" style="155" customWidth="1"/>
    <col min="5518" max="5522" width="0.44140625" style="155" customWidth="1"/>
    <col min="5523" max="5523" width="2" style="155" customWidth="1"/>
    <col min="5524" max="5526" width="0.44140625" style="155" customWidth="1"/>
    <col min="5527" max="5527" width="1.77734375" style="155" customWidth="1"/>
    <col min="5528" max="5528" width="0.6640625" style="155" customWidth="1"/>
    <col min="5529" max="5536" width="0.44140625" style="155" customWidth="1"/>
    <col min="5537" max="5537" width="1.109375" style="155" customWidth="1"/>
    <col min="5538" max="5548" width="0.88671875" style="155" customWidth="1"/>
    <col min="5549" max="5549" width="1.21875" style="155" customWidth="1"/>
    <col min="5550" max="5557" width="0.88671875" style="155" customWidth="1"/>
    <col min="5558" max="5632" width="2.109375" style="155"/>
    <col min="5633" max="5633" width="2" style="155" customWidth="1"/>
    <col min="5634" max="5634" width="0.21875" style="155" customWidth="1"/>
    <col min="5635" max="5638" width="0.77734375" style="155" customWidth="1"/>
    <col min="5639" max="5640" width="0.44140625" style="155" customWidth="1"/>
    <col min="5641" max="5641" width="0.33203125" style="155" customWidth="1"/>
    <col min="5642" max="5642" width="1" style="155" customWidth="1"/>
    <col min="5643" max="5646" width="0.6640625" style="155" customWidth="1"/>
    <col min="5647" max="5647" width="1.5546875" style="155" customWidth="1"/>
    <col min="5648" max="5650" width="0.6640625" style="155" customWidth="1"/>
    <col min="5651" max="5651" width="0.77734375" style="155" customWidth="1"/>
    <col min="5652" max="5652" width="0.88671875" style="155" customWidth="1"/>
    <col min="5653" max="5653" width="0.44140625" style="155" customWidth="1"/>
    <col min="5654" max="5658" width="0.6640625" style="155" customWidth="1"/>
    <col min="5659" max="5659" width="1.33203125" style="155" customWidth="1"/>
    <col min="5660" max="5662" width="0.77734375" style="155" customWidth="1"/>
    <col min="5663" max="5663" width="1.6640625" style="155" customWidth="1"/>
    <col min="5664" max="5700" width="0.6640625" style="155" customWidth="1"/>
    <col min="5701" max="5707" width="0.33203125" style="155" customWidth="1"/>
    <col min="5708" max="5708" width="2" style="155" customWidth="1"/>
    <col min="5709" max="5711" width="0.6640625" style="155" customWidth="1"/>
    <col min="5712" max="5712" width="1.109375" style="155" customWidth="1"/>
    <col min="5713" max="5716" width="0.6640625" style="155" customWidth="1"/>
    <col min="5717" max="5717" width="1.109375" style="155" customWidth="1"/>
    <col min="5718" max="5722" width="0.6640625" style="155" customWidth="1"/>
    <col min="5723" max="5723" width="1.33203125" style="155" customWidth="1"/>
    <col min="5724" max="5727" width="0.6640625" style="155" customWidth="1"/>
    <col min="5728" max="5728" width="1" style="155" customWidth="1"/>
    <col min="5729" max="5732" width="0.6640625" style="155" customWidth="1"/>
    <col min="5733" max="5733" width="1.109375" style="155" customWidth="1"/>
    <col min="5734" max="5738" width="0.6640625" style="155" customWidth="1"/>
    <col min="5739" max="5739" width="0.88671875" style="155" customWidth="1"/>
    <col min="5740" max="5740" width="0" style="155" hidden="1" customWidth="1"/>
    <col min="5741" max="5744" width="0.6640625" style="155" customWidth="1"/>
    <col min="5745" max="5745" width="0.21875" style="155" customWidth="1"/>
    <col min="5746" max="5746" width="0.44140625" style="155" customWidth="1"/>
    <col min="5747" max="5747" width="0" style="155" hidden="1" customWidth="1"/>
    <col min="5748" max="5750" width="0.6640625" style="155" customWidth="1"/>
    <col min="5751" max="5757" width="0.33203125" style="155" customWidth="1"/>
    <col min="5758" max="5758" width="0.44140625" style="155" customWidth="1"/>
    <col min="5759" max="5759" width="1.44140625" style="155" customWidth="1"/>
    <col min="5760" max="5763" width="0.44140625" style="155" customWidth="1"/>
    <col min="5764" max="5764" width="1.5546875" style="155" customWidth="1"/>
    <col min="5765" max="5768" width="0.44140625" style="155" customWidth="1"/>
    <col min="5769" max="5769" width="1.33203125" style="155" customWidth="1"/>
    <col min="5770" max="5772" width="0.44140625" style="155" customWidth="1"/>
    <col min="5773" max="5773" width="1.88671875" style="155" customWidth="1"/>
    <col min="5774" max="5778" width="0.44140625" style="155" customWidth="1"/>
    <col min="5779" max="5779" width="2" style="155" customWidth="1"/>
    <col min="5780" max="5782" width="0.44140625" style="155" customWidth="1"/>
    <col min="5783" max="5783" width="1.77734375" style="155" customWidth="1"/>
    <col min="5784" max="5784" width="0.6640625" style="155" customWidth="1"/>
    <col min="5785" max="5792" width="0.44140625" style="155" customWidth="1"/>
    <col min="5793" max="5793" width="1.109375" style="155" customWidth="1"/>
    <col min="5794" max="5804" width="0.88671875" style="155" customWidth="1"/>
    <col min="5805" max="5805" width="1.21875" style="155" customWidth="1"/>
    <col min="5806" max="5813" width="0.88671875" style="155" customWidth="1"/>
    <col min="5814" max="5888" width="2.109375" style="155"/>
    <col min="5889" max="5889" width="2" style="155" customWidth="1"/>
    <col min="5890" max="5890" width="0.21875" style="155" customWidth="1"/>
    <col min="5891" max="5894" width="0.77734375" style="155" customWidth="1"/>
    <col min="5895" max="5896" width="0.44140625" style="155" customWidth="1"/>
    <col min="5897" max="5897" width="0.33203125" style="155" customWidth="1"/>
    <col min="5898" max="5898" width="1" style="155" customWidth="1"/>
    <col min="5899" max="5902" width="0.6640625" style="155" customWidth="1"/>
    <col min="5903" max="5903" width="1.5546875" style="155" customWidth="1"/>
    <col min="5904" max="5906" width="0.6640625" style="155" customWidth="1"/>
    <col min="5907" max="5907" width="0.77734375" style="155" customWidth="1"/>
    <col min="5908" max="5908" width="0.88671875" style="155" customWidth="1"/>
    <col min="5909" max="5909" width="0.44140625" style="155" customWidth="1"/>
    <col min="5910" max="5914" width="0.6640625" style="155" customWidth="1"/>
    <col min="5915" max="5915" width="1.33203125" style="155" customWidth="1"/>
    <col min="5916" max="5918" width="0.77734375" style="155" customWidth="1"/>
    <col min="5919" max="5919" width="1.6640625" style="155" customWidth="1"/>
    <col min="5920" max="5956" width="0.6640625" style="155" customWidth="1"/>
    <col min="5957" max="5963" width="0.33203125" style="155" customWidth="1"/>
    <col min="5964" max="5964" width="2" style="155" customWidth="1"/>
    <col min="5965" max="5967" width="0.6640625" style="155" customWidth="1"/>
    <col min="5968" max="5968" width="1.109375" style="155" customWidth="1"/>
    <col min="5969" max="5972" width="0.6640625" style="155" customWidth="1"/>
    <col min="5973" max="5973" width="1.109375" style="155" customWidth="1"/>
    <col min="5974" max="5978" width="0.6640625" style="155" customWidth="1"/>
    <col min="5979" max="5979" width="1.33203125" style="155" customWidth="1"/>
    <col min="5980" max="5983" width="0.6640625" style="155" customWidth="1"/>
    <col min="5984" max="5984" width="1" style="155" customWidth="1"/>
    <col min="5985" max="5988" width="0.6640625" style="155" customWidth="1"/>
    <col min="5989" max="5989" width="1.109375" style="155" customWidth="1"/>
    <col min="5990" max="5994" width="0.6640625" style="155" customWidth="1"/>
    <col min="5995" max="5995" width="0.88671875" style="155" customWidth="1"/>
    <col min="5996" max="5996" width="0" style="155" hidden="1" customWidth="1"/>
    <col min="5997" max="6000" width="0.6640625" style="155" customWidth="1"/>
    <col min="6001" max="6001" width="0.21875" style="155" customWidth="1"/>
    <col min="6002" max="6002" width="0.44140625" style="155" customWidth="1"/>
    <col min="6003" max="6003" width="0" style="155" hidden="1" customWidth="1"/>
    <col min="6004" max="6006" width="0.6640625" style="155" customWidth="1"/>
    <col min="6007" max="6013" width="0.33203125" style="155" customWidth="1"/>
    <col min="6014" max="6014" width="0.44140625" style="155" customWidth="1"/>
    <col min="6015" max="6015" width="1.44140625" style="155" customWidth="1"/>
    <col min="6016" max="6019" width="0.44140625" style="155" customWidth="1"/>
    <col min="6020" max="6020" width="1.5546875" style="155" customWidth="1"/>
    <col min="6021" max="6024" width="0.44140625" style="155" customWidth="1"/>
    <col min="6025" max="6025" width="1.33203125" style="155" customWidth="1"/>
    <col min="6026" max="6028" width="0.44140625" style="155" customWidth="1"/>
    <col min="6029" max="6029" width="1.88671875" style="155" customWidth="1"/>
    <col min="6030" max="6034" width="0.44140625" style="155" customWidth="1"/>
    <col min="6035" max="6035" width="2" style="155" customWidth="1"/>
    <col min="6036" max="6038" width="0.44140625" style="155" customWidth="1"/>
    <col min="6039" max="6039" width="1.77734375" style="155" customWidth="1"/>
    <col min="6040" max="6040" width="0.6640625" style="155" customWidth="1"/>
    <col min="6041" max="6048" width="0.44140625" style="155" customWidth="1"/>
    <col min="6049" max="6049" width="1.109375" style="155" customWidth="1"/>
    <col min="6050" max="6060" width="0.88671875" style="155" customWidth="1"/>
    <col min="6061" max="6061" width="1.21875" style="155" customWidth="1"/>
    <col min="6062" max="6069" width="0.88671875" style="155" customWidth="1"/>
    <col min="6070" max="6144" width="2.109375" style="155"/>
    <col min="6145" max="6145" width="2" style="155" customWidth="1"/>
    <col min="6146" max="6146" width="0.21875" style="155" customWidth="1"/>
    <col min="6147" max="6150" width="0.77734375" style="155" customWidth="1"/>
    <col min="6151" max="6152" width="0.44140625" style="155" customWidth="1"/>
    <col min="6153" max="6153" width="0.33203125" style="155" customWidth="1"/>
    <col min="6154" max="6154" width="1" style="155" customWidth="1"/>
    <col min="6155" max="6158" width="0.6640625" style="155" customWidth="1"/>
    <col min="6159" max="6159" width="1.5546875" style="155" customWidth="1"/>
    <col min="6160" max="6162" width="0.6640625" style="155" customWidth="1"/>
    <col min="6163" max="6163" width="0.77734375" style="155" customWidth="1"/>
    <col min="6164" max="6164" width="0.88671875" style="155" customWidth="1"/>
    <col min="6165" max="6165" width="0.44140625" style="155" customWidth="1"/>
    <col min="6166" max="6170" width="0.6640625" style="155" customWidth="1"/>
    <col min="6171" max="6171" width="1.33203125" style="155" customWidth="1"/>
    <col min="6172" max="6174" width="0.77734375" style="155" customWidth="1"/>
    <col min="6175" max="6175" width="1.6640625" style="155" customWidth="1"/>
    <col min="6176" max="6212" width="0.6640625" style="155" customWidth="1"/>
    <col min="6213" max="6219" width="0.33203125" style="155" customWidth="1"/>
    <col min="6220" max="6220" width="2" style="155" customWidth="1"/>
    <col min="6221" max="6223" width="0.6640625" style="155" customWidth="1"/>
    <col min="6224" max="6224" width="1.109375" style="155" customWidth="1"/>
    <col min="6225" max="6228" width="0.6640625" style="155" customWidth="1"/>
    <col min="6229" max="6229" width="1.109375" style="155" customWidth="1"/>
    <col min="6230" max="6234" width="0.6640625" style="155" customWidth="1"/>
    <col min="6235" max="6235" width="1.33203125" style="155" customWidth="1"/>
    <col min="6236" max="6239" width="0.6640625" style="155" customWidth="1"/>
    <col min="6240" max="6240" width="1" style="155" customWidth="1"/>
    <col min="6241" max="6244" width="0.6640625" style="155" customWidth="1"/>
    <col min="6245" max="6245" width="1.109375" style="155" customWidth="1"/>
    <col min="6246" max="6250" width="0.6640625" style="155" customWidth="1"/>
    <col min="6251" max="6251" width="0.88671875" style="155" customWidth="1"/>
    <col min="6252" max="6252" width="0" style="155" hidden="1" customWidth="1"/>
    <col min="6253" max="6256" width="0.6640625" style="155" customWidth="1"/>
    <col min="6257" max="6257" width="0.21875" style="155" customWidth="1"/>
    <col min="6258" max="6258" width="0.44140625" style="155" customWidth="1"/>
    <col min="6259" max="6259" width="0" style="155" hidden="1" customWidth="1"/>
    <col min="6260" max="6262" width="0.6640625" style="155" customWidth="1"/>
    <col min="6263" max="6269" width="0.33203125" style="155" customWidth="1"/>
    <col min="6270" max="6270" width="0.44140625" style="155" customWidth="1"/>
    <col min="6271" max="6271" width="1.44140625" style="155" customWidth="1"/>
    <col min="6272" max="6275" width="0.44140625" style="155" customWidth="1"/>
    <col min="6276" max="6276" width="1.5546875" style="155" customWidth="1"/>
    <col min="6277" max="6280" width="0.44140625" style="155" customWidth="1"/>
    <col min="6281" max="6281" width="1.33203125" style="155" customWidth="1"/>
    <col min="6282" max="6284" width="0.44140625" style="155" customWidth="1"/>
    <col min="6285" max="6285" width="1.88671875" style="155" customWidth="1"/>
    <col min="6286" max="6290" width="0.44140625" style="155" customWidth="1"/>
    <col min="6291" max="6291" width="2" style="155" customWidth="1"/>
    <col min="6292" max="6294" width="0.44140625" style="155" customWidth="1"/>
    <col min="6295" max="6295" width="1.77734375" style="155" customWidth="1"/>
    <col min="6296" max="6296" width="0.6640625" style="155" customWidth="1"/>
    <col min="6297" max="6304" width="0.44140625" style="155" customWidth="1"/>
    <col min="6305" max="6305" width="1.109375" style="155" customWidth="1"/>
    <col min="6306" max="6316" width="0.88671875" style="155" customWidth="1"/>
    <col min="6317" max="6317" width="1.21875" style="155" customWidth="1"/>
    <col min="6318" max="6325" width="0.88671875" style="155" customWidth="1"/>
    <col min="6326" max="6400" width="2.109375" style="155"/>
    <col min="6401" max="6401" width="2" style="155" customWidth="1"/>
    <col min="6402" max="6402" width="0.21875" style="155" customWidth="1"/>
    <col min="6403" max="6406" width="0.77734375" style="155" customWidth="1"/>
    <col min="6407" max="6408" width="0.44140625" style="155" customWidth="1"/>
    <col min="6409" max="6409" width="0.33203125" style="155" customWidth="1"/>
    <col min="6410" max="6410" width="1" style="155" customWidth="1"/>
    <col min="6411" max="6414" width="0.6640625" style="155" customWidth="1"/>
    <col min="6415" max="6415" width="1.5546875" style="155" customWidth="1"/>
    <col min="6416" max="6418" width="0.6640625" style="155" customWidth="1"/>
    <col min="6419" max="6419" width="0.77734375" style="155" customWidth="1"/>
    <col min="6420" max="6420" width="0.88671875" style="155" customWidth="1"/>
    <col min="6421" max="6421" width="0.44140625" style="155" customWidth="1"/>
    <col min="6422" max="6426" width="0.6640625" style="155" customWidth="1"/>
    <col min="6427" max="6427" width="1.33203125" style="155" customWidth="1"/>
    <col min="6428" max="6430" width="0.77734375" style="155" customWidth="1"/>
    <col min="6431" max="6431" width="1.6640625" style="155" customWidth="1"/>
    <col min="6432" max="6468" width="0.6640625" style="155" customWidth="1"/>
    <col min="6469" max="6475" width="0.33203125" style="155" customWidth="1"/>
    <col min="6476" max="6476" width="2" style="155" customWidth="1"/>
    <col min="6477" max="6479" width="0.6640625" style="155" customWidth="1"/>
    <col min="6480" max="6480" width="1.109375" style="155" customWidth="1"/>
    <col min="6481" max="6484" width="0.6640625" style="155" customWidth="1"/>
    <col min="6485" max="6485" width="1.109375" style="155" customWidth="1"/>
    <col min="6486" max="6490" width="0.6640625" style="155" customWidth="1"/>
    <col min="6491" max="6491" width="1.33203125" style="155" customWidth="1"/>
    <col min="6492" max="6495" width="0.6640625" style="155" customWidth="1"/>
    <col min="6496" max="6496" width="1" style="155" customWidth="1"/>
    <col min="6497" max="6500" width="0.6640625" style="155" customWidth="1"/>
    <col min="6501" max="6501" width="1.109375" style="155" customWidth="1"/>
    <col min="6502" max="6506" width="0.6640625" style="155" customWidth="1"/>
    <col min="6507" max="6507" width="0.88671875" style="155" customWidth="1"/>
    <col min="6508" max="6508" width="0" style="155" hidden="1" customWidth="1"/>
    <col min="6509" max="6512" width="0.6640625" style="155" customWidth="1"/>
    <col min="6513" max="6513" width="0.21875" style="155" customWidth="1"/>
    <col min="6514" max="6514" width="0.44140625" style="155" customWidth="1"/>
    <col min="6515" max="6515" width="0" style="155" hidden="1" customWidth="1"/>
    <col min="6516" max="6518" width="0.6640625" style="155" customWidth="1"/>
    <col min="6519" max="6525" width="0.33203125" style="155" customWidth="1"/>
    <col min="6526" max="6526" width="0.44140625" style="155" customWidth="1"/>
    <col min="6527" max="6527" width="1.44140625" style="155" customWidth="1"/>
    <col min="6528" max="6531" width="0.44140625" style="155" customWidth="1"/>
    <col min="6532" max="6532" width="1.5546875" style="155" customWidth="1"/>
    <col min="6533" max="6536" width="0.44140625" style="155" customWidth="1"/>
    <col min="6537" max="6537" width="1.33203125" style="155" customWidth="1"/>
    <col min="6538" max="6540" width="0.44140625" style="155" customWidth="1"/>
    <col min="6541" max="6541" width="1.88671875" style="155" customWidth="1"/>
    <col min="6542" max="6546" width="0.44140625" style="155" customWidth="1"/>
    <col min="6547" max="6547" width="2" style="155" customWidth="1"/>
    <col min="6548" max="6550" width="0.44140625" style="155" customWidth="1"/>
    <col min="6551" max="6551" width="1.77734375" style="155" customWidth="1"/>
    <col min="6552" max="6552" width="0.6640625" style="155" customWidth="1"/>
    <col min="6553" max="6560" width="0.44140625" style="155" customWidth="1"/>
    <col min="6561" max="6561" width="1.109375" style="155" customWidth="1"/>
    <col min="6562" max="6572" width="0.88671875" style="155" customWidth="1"/>
    <col min="6573" max="6573" width="1.21875" style="155" customWidth="1"/>
    <col min="6574" max="6581" width="0.88671875" style="155" customWidth="1"/>
    <col min="6582" max="6656" width="2.109375" style="155"/>
    <col min="6657" max="6657" width="2" style="155" customWidth="1"/>
    <col min="6658" max="6658" width="0.21875" style="155" customWidth="1"/>
    <col min="6659" max="6662" width="0.77734375" style="155" customWidth="1"/>
    <col min="6663" max="6664" width="0.44140625" style="155" customWidth="1"/>
    <col min="6665" max="6665" width="0.33203125" style="155" customWidth="1"/>
    <col min="6666" max="6666" width="1" style="155" customWidth="1"/>
    <col min="6667" max="6670" width="0.6640625" style="155" customWidth="1"/>
    <col min="6671" max="6671" width="1.5546875" style="155" customWidth="1"/>
    <col min="6672" max="6674" width="0.6640625" style="155" customWidth="1"/>
    <col min="6675" max="6675" width="0.77734375" style="155" customWidth="1"/>
    <col min="6676" max="6676" width="0.88671875" style="155" customWidth="1"/>
    <col min="6677" max="6677" width="0.44140625" style="155" customWidth="1"/>
    <col min="6678" max="6682" width="0.6640625" style="155" customWidth="1"/>
    <col min="6683" max="6683" width="1.33203125" style="155" customWidth="1"/>
    <col min="6684" max="6686" width="0.77734375" style="155" customWidth="1"/>
    <col min="6687" max="6687" width="1.6640625" style="155" customWidth="1"/>
    <col min="6688" max="6724" width="0.6640625" style="155" customWidth="1"/>
    <col min="6725" max="6731" width="0.33203125" style="155" customWidth="1"/>
    <col min="6732" max="6732" width="2" style="155" customWidth="1"/>
    <col min="6733" max="6735" width="0.6640625" style="155" customWidth="1"/>
    <col min="6736" max="6736" width="1.109375" style="155" customWidth="1"/>
    <col min="6737" max="6740" width="0.6640625" style="155" customWidth="1"/>
    <col min="6741" max="6741" width="1.109375" style="155" customWidth="1"/>
    <col min="6742" max="6746" width="0.6640625" style="155" customWidth="1"/>
    <col min="6747" max="6747" width="1.33203125" style="155" customWidth="1"/>
    <col min="6748" max="6751" width="0.6640625" style="155" customWidth="1"/>
    <col min="6752" max="6752" width="1" style="155" customWidth="1"/>
    <col min="6753" max="6756" width="0.6640625" style="155" customWidth="1"/>
    <col min="6757" max="6757" width="1.109375" style="155" customWidth="1"/>
    <col min="6758" max="6762" width="0.6640625" style="155" customWidth="1"/>
    <col min="6763" max="6763" width="0.88671875" style="155" customWidth="1"/>
    <col min="6764" max="6764" width="0" style="155" hidden="1" customWidth="1"/>
    <col min="6765" max="6768" width="0.6640625" style="155" customWidth="1"/>
    <col min="6769" max="6769" width="0.21875" style="155" customWidth="1"/>
    <col min="6770" max="6770" width="0.44140625" style="155" customWidth="1"/>
    <col min="6771" max="6771" width="0" style="155" hidden="1" customWidth="1"/>
    <col min="6772" max="6774" width="0.6640625" style="155" customWidth="1"/>
    <col min="6775" max="6781" width="0.33203125" style="155" customWidth="1"/>
    <col min="6782" max="6782" width="0.44140625" style="155" customWidth="1"/>
    <col min="6783" max="6783" width="1.44140625" style="155" customWidth="1"/>
    <col min="6784" max="6787" width="0.44140625" style="155" customWidth="1"/>
    <col min="6788" max="6788" width="1.5546875" style="155" customWidth="1"/>
    <col min="6789" max="6792" width="0.44140625" style="155" customWidth="1"/>
    <col min="6793" max="6793" width="1.33203125" style="155" customWidth="1"/>
    <col min="6794" max="6796" width="0.44140625" style="155" customWidth="1"/>
    <col min="6797" max="6797" width="1.88671875" style="155" customWidth="1"/>
    <col min="6798" max="6802" width="0.44140625" style="155" customWidth="1"/>
    <col min="6803" max="6803" width="2" style="155" customWidth="1"/>
    <col min="6804" max="6806" width="0.44140625" style="155" customWidth="1"/>
    <col min="6807" max="6807" width="1.77734375" style="155" customWidth="1"/>
    <col min="6808" max="6808" width="0.6640625" style="155" customWidth="1"/>
    <col min="6809" max="6816" width="0.44140625" style="155" customWidth="1"/>
    <col min="6817" max="6817" width="1.109375" style="155" customWidth="1"/>
    <col min="6818" max="6828" width="0.88671875" style="155" customWidth="1"/>
    <col min="6829" max="6829" width="1.21875" style="155" customWidth="1"/>
    <col min="6830" max="6837" width="0.88671875" style="155" customWidth="1"/>
    <col min="6838" max="6912" width="2.109375" style="155"/>
    <col min="6913" max="6913" width="2" style="155" customWidth="1"/>
    <col min="6914" max="6914" width="0.21875" style="155" customWidth="1"/>
    <col min="6915" max="6918" width="0.77734375" style="155" customWidth="1"/>
    <col min="6919" max="6920" width="0.44140625" style="155" customWidth="1"/>
    <col min="6921" max="6921" width="0.33203125" style="155" customWidth="1"/>
    <col min="6922" max="6922" width="1" style="155" customWidth="1"/>
    <col min="6923" max="6926" width="0.6640625" style="155" customWidth="1"/>
    <col min="6927" max="6927" width="1.5546875" style="155" customWidth="1"/>
    <col min="6928" max="6930" width="0.6640625" style="155" customWidth="1"/>
    <col min="6931" max="6931" width="0.77734375" style="155" customWidth="1"/>
    <col min="6932" max="6932" width="0.88671875" style="155" customWidth="1"/>
    <col min="6933" max="6933" width="0.44140625" style="155" customWidth="1"/>
    <col min="6934" max="6938" width="0.6640625" style="155" customWidth="1"/>
    <col min="6939" max="6939" width="1.33203125" style="155" customWidth="1"/>
    <col min="6940" max="6942" width="0.77734375" style="155" customWidth="1"/>
    <col min="6943" max="6943" width="1.6640625" style="155" customWidth="1"/>
    <col min="6944" max="6980" width="0.6640625" style="155" customWidth="1"/>
    <col min="6981" max="6987" width="0.33203125" style="155" customWidth="1"/>
    <col min="6988" max="6988" width="2" style="155" customWidth="1"/>
    <col min="6989" max="6991" width="0.6640625" style="155" customWidth="1"/>
    <col min="6992" max="6992" width="1.109375" style="155" customWidth="1"/>
    <col min="6993" max="6996" width="0.6640625" style="155" customWidth="1"/>
    <col min="6997" max="6997" width="1.109375" style="155" customWidth="1"/>
    <col min="6998" max="7002" width="0.6640625" style="155" customWidth="1"/>
    <col min="7003" max="7003" width="1.33203125" style="155" customWidth="1"/>
    <col min="7004" max="7007" width="0.6640625" style="155" customWidth="1"/>
    <col min="7008" max="7008" width="1" style="155" customWidth="1"/>
    <col min="7009" max="7012" width="0.6640625" style="155" customWidth="1"/>
    <col min="7013" max="7013" width="1.109375" style="155" customWidth="1"/>
    <col min="7014" max="7018" width="0.6640625" style="155" customWidth="1"/>
    <col min="7019" max="7019" width="0.88671875" style="155" customWidth="1"/>
    <col min="7020" max="7020" width="0" style="155" hidden="1" customWidth="1"/>
    <col min="7021" max="7024" width="0.6640625" style="155" customWidth="1"/>
    <col min="7025" max="7025" width="0.21875" style="155" customWidth="1"/>
    <col min="7026" max="7026" width="0.44140625" style="155" customWidth="1"/>
    <col min="7027" max="7027" width="0" style="155" hidden="1" customWidth="1"/>
    <col min="7028" max="7030" width="0.6640625" style="155" customWidth="1"/>
    <col min="7031" max="7037" width="0.33203125" style="155" customWidth="1"/>
    <col min="7038" max="7038" width="0.44140625" style="155" customWidth="1"/>
    <col min="7039" max="7039" width="1.44140625" style="155" customWidth="1"/>
    <col min="7040" max="7043" width="0.44140625" style="155" customWidth="1"/>
    <col min="7044" max="7044" width="1.5546875" style="155" customWidth="1"/>
    <col min="7045" max="7048" width="0.44140625" style="155" customWidth="1"/>
    <col min="7049" max="7049" width="1.33203125" style="155" customWidth="1"/>
    <col min="7050" max="7052" width="0.44140625" style="155" customWidth="1"/>
    <col min="7053" max="7053" width="1.88671875" style="155" customWidth="1"/>
    <col min="7054" max="7058" width="0.44140625" style="155" customWidth="1"/>
    <col min="7059" max="7059" width="2" style="155" customWidth="1"/>
    <col min="7060" max="7062" width="0.44140625" style="155" customWidth="1"/>
    <col min="7063" max="7063" width="1.77734375" style="155" customWidth="1"/>
    <col min="7064" max="7064" width="0.6640625" style="155" customWidth="1"/>
    <col min="7065" max="7072" width="0.44140625" style="155" customWidth="1"/>
    <col min="7073" max="7073" width="1.109375" style="155" customWidth="1"/>
    <col min="7074" max="7084" width="0.88671875" style="155" customWidth="1"/>
    <col min="7085" max="7085" width="1.21875" style="155" customWidth="1"/>
    <col min="7086" max="7093" width="0.88671875" style="155" customWidth="1"/>
    <col min="7094" max="7168" width="2.109375" style="155"/>
    <col min="7169" max="7169" width="2" style="155" customWidth="1"/>
    <col min="7170" max="7170" width="0.21875" style="155" customWidth="1"/>
    <col min="7171" max="7174" width="0.77734375" style="155" customWidth="1"/>
    <col min="7175" max="7176" width="0.44140625" style="155" customWidth="1"/>
    <col min="7177" max="7177" width="0.33203125" style="155" customWidth="1"/>
    <col min="7178" max="7178" width="1" style="155" customWidth="1"/>
    <col min="7179" max="7182" width="0.6640625" style="155" customWidth="1"/>
    <col min="7183" max="7183" width="1.5546875" style="155" customWidth="1"/>
    <col min="7184" max="7186" width="0.6640625" style="155" customWidth="1"/>
    <col min="7187" max="7187" width="0.77734375" style="155" customWidth="1"/>
    <col min="7188" max="7188" width="0.88671875" style="155" customWidth="1"/>
    <col min="7189" max="7189" width="0.44140625" style="155" customWidth="1"/>
    <col min="7190" max="7194" width="0.6640625" style="155" customWidth="1"/>
    <col min="7195" max="7195" width="1.33203125" style="155" customWidth="1"/>
    <col min="7196" max="7198" width="0.77734375" style="155" customWidth="1"/>
    <col min="7199" max="7199" width="1.6640625" style="155" customWidth="1"/>
    <col min="7200" max="7236" width="0.6640625" style="155" customWidth="1"/>
    <col min="7237" max="7243" width="0.33203125" style="155" customWidth="1"/>
    <col min="7244" max="7244" width="2" style="155" customWidth="1"/>
    <col min="7245" max="7247" width="0.6640625" style="155" customWidth="1"/>
    <col min="7248" max="7248" width="1.109375" style="155" customWidth="1"/>
    <col min="7249" max="7252" width="0.6640625" style="155" customWidth="1"/>
    <col min="7253" max="7253" width="1.109375" style="155" customWidth="1"/>
    <col min="7254" max="7258" width="0.6640625" style="155" customWidth="1"/>
    <col min="7259" max="7259" width="1.33203125" style="155" customWidth="1"/>
    <col min="7260" max="7263" width="0.6640625" style="155" customWidth="1"/>
    <col min="7264" max="7264" width="1" style="155" customWidth="1"/>
    <col min="7265" max="7268" width="0.6640625" style="155" customWidth="1"/>
    <col min="7269" max="7269" width="1.109375" style="155" customWidth="1"/>
    <col min="7270" max="7274" width="0.6640625" style="155" customWidth="1"/>
    <col min="7275" max="7275" width="0.88671875" style="155" customWidth="1"/>
    <col min="7276" max="7276" width="0" style="155" hidden="1" customWidth="1"/>
    <col min="7277" max="7280" width="0.6640625" style="155" customWidth="1"/>
    <col min="7281" max="7281" width="0.21875" style="155" customWidth="1"/>
    <col min="7282" max="7282" width="0.44140625" style="155" customWidth="1"/>
    <col min="7283" max="7283" width="0" style="155" hidden="1" customWidth="1"/>
    <col min="7284" max="7286" width="0.6640625" style="155" customWidth="1"/>
    <col min="7287" max="7293" width="0.33203125" style="155" customWidth="1"/>
    <col min="7294" max="7294" width="0.44140625" style="155" customWidth="1"/>
    <col min="7295" max="7295" width="1.44140625" style="155" customWidth="1"/>
    <col min="7296" max="7299" width="0.44140625" style="155" customWidth="1"/>
    <col min="7300" max="7300" width="1.5546875" style="155" customWidth="1"/>
    <col min="7301" max="7304" width="0.44140625" style="155" customWidth="1"/>
    <col min="7305" max="7305" width="1.33203125" style="155" customWidth="1"/>
    <col min="7306" max="7308" width="0.44140625" style="155" customWidth="1"/>
    <col min="7309" max="7309" width="1.88671875" style="155" customWidth="1"/>
    <col min="7310" max="7314" width="0.44140625" style="155" customWidth="1"/>
    <col min="7315" max="7315" width="2" style="155" customWidth="1"/>
    <col min="7316" max="7318" width="0.44140625" style="155" customWidth="1"/>
    <col min="7319" max="7319" width="1.77734375" style="155" customWidth="1"/>
    <col min="7320" max="7320" width="0.6640625" style="155" customWidth="1"/>
    <col min="7321" max="7328" width="0.44140625" style="155" customWidth="1"/>
    <col min="7329" max="7329" width="1.109375" style="155" customWidth="1"/>
    <col min="7330" max="7340" width="0.88671875" style="155" customWidth="1"/>
    <col min="7341" max="7341" width="1.21875" style="155" customWidth="1"/>
    <col min="7342" max="7349" width="0.88671875" style="155" customWidth="1"/>
    <col min="7350" max="7424" width="2.109375" style="155"/>
    <col min="7425" max="7425" width="2" style="155" customWidth="1"/>
    <col min="7426" max="7426" width="0.21875" style="155" customWidth="1"/>
    <col min="7427" max="7430" width="0.77734375" style="155" customWidth="1"/>
    <col min="7431" max="7432" width="0.44140625" style="155" customWidth="1"/>
    <col min="7433" max="7433" width="0.33203125" style="155" customWidth="1"/>
    <col min="7434" max="7434" width="1" style="155" customWidth="1"/>
    <col min="7435" max="7438" width="0.6640625" style="155" customWidth="1"/>
    <col min="7439" max="7439" width="1.5546875" style="155" customWidth="1"/>
    <col min="7440" max="7442" width="0.6640625" style="155" customWidth="1"/>
    <col min="7443" max="7443" width="0.77734375" style="155" customWidth="1"/>
    <col min="7444" max="7444" width="0.88671875" style="155" customWidth="1"/>
    <col min="7445" max="7445" width="0.44140625" style="155" customWidth="1"/>
    <col min="7446" max="7450" width="0.6640625" style="155" customWidth="1"/>
    <col min="7451" max="7451" width="1.33203125" style="155" customWidth="1"/>
    <col min="7452" max="7454" width="0.77734375" style="155" customWidth="1"/>
    <col min="7455" max="7455" width="1.6640625" style="155" customWidth="1"/>
    <col min="7456" max="7492" width="0.6640625" style="155" customWidth="1"/>
    <col min="7493" max="7499" width="0.33203125" style="155" customWidth="1"/>
    <col min="7500" max="7500" width="2" style="155" customWidth="1"/>
    <col min="7501" max="7503" width="0.6640625" style="155" customWidth="1"/>
    <col min="7504" max="7504" width="1.109375" style="155" customWidth="1"/>
    <col min="7505" max="7508" width="0.6640625" style="155" customWidth="1"/>
    <col min="7509" max="7509" width="1.109375" style="155" customWidth="1"/>
    <col min="7510" max="7514" width="0.6640625" style="155" customWidth="1"/>
    <col min="7515" max="7515" width="1.33203125" style="155" customWidth="1"/>
    <col min="7516" max="7519" width="0.6640625" style="155" customWidth="1"/>
    <col min="7520" max="7520" width="1" style="155" customWidth="1"/>
    <col min="7521" max="7524" width="0.6640625" style="155" customWidth="1"/>
    <col min="7525" max="7525" width="1.109375" style="155" customWidth="1"/>
    <col min="7526" max="7530" width="0.6640625" style="155" customWidth="1"/>
    <col min="7531" max="7531" width="0.88671875" style="155" customWidth="1"/>
    <col min="7532" max="7532" width="0" style="155" hidden="1" customWidth="1"/>
    <col min="7533" max="7536" width="0.6640625" style="155" customWidth="1"/>
    <col min="7537" max="7537" width="0.21875" style="155" customWidth="1"/>
    <col min="7538" max="7538" width="0.44140625" style="155" customWidth="1"/>
    <col min="7539" max="7539" width="0" style="155" hidden="1" customWidth="1"/>
    <col min="7540" max="7542" width="0.6640625" style="155" customWidth="1"/>
    <col min="7543" max="7549" width="0.33203125" style="155" customWidth="1"/>
    <col min="7550" max="7550" width="0.44140625" style="155" customWidth="1"/>
    <col min="7551" max="7551" width="1.44140625" style="155" customWidth="1"/>
    <col min="7552" max="7555" width="0.44140625" style="155" customWidth="1"/>
    <col min="7556" max="7556" width="1.5546875" style="155" customWidth="1"/>
    <col min="7557" max="7560" width="0.44140625" style="155" customWidth="1"/>
    <col min="7561" max="7561" width="1.33203125" style="155" customWidth="1"/>
    <col min="7562" max="7564" width="0.44140625" style="155" customWidth="1"/>
    <col min="7565" max="7565" width="1.88671875" style="155" customWidth="1"/>
    <col min="7566" max="7570" width="0.44140625" style="155" customWidth="1"/>
    <col min="7571" max="7571" width="2" style="155" customWidth="1"/>
    <col min="7572" max="7574" width="0.44140625" style="155" customWidth="1"/>
    <col min="7575" max="7575" width="1.77734375" style="155" customWidth="1"/>
    <col min="7576" max="7576" width="0.6640625" style="155" customWidth="1"/>
    <col min="7577" max="7584" width="0.44140625" style="155" customWidth="1"/>
    <col min="7585" max="7585" width="1.109375" style="155" customWidth="1"/>
    <col min="7586" max="7596" width="0.88671875" style="155" customWidth="1"/>
    <col min="7597" max="7597" width="1.21875" style="155" customWidth="1"/>
    <col min="7598" max="7605" width="0.88671875" style="155" customWidth="1"/>
    <col min="7606" max="7680" width="2.109375" style="155"/>
    <col min="7681" max="7681" width="2" style="155" customWidth="1"/>
    <col min="7682" max="7682" width="0.21875" style="155" customWidth="1"/>
    <col min="7683" max="7686" width="0.77734375" style="155" customWidth="1"/>
    <col min="7687" max="7688" width="0.44140625" style="155" customWidth="1"/>
    <col min="7689" max="7689" width="0.33203125" style="155" customWidth="1"/>
    <col min="7690" max="7690" width="1" style="155" customWidth="1"/>
    <col min="7691" max="7694" width="0.6640625" style="155" customWidth="1"/>
    <col min="7695" max="7695" width="1.5546875" style="155" customWidth="1"/>
    <col min="7696" max="7698" width="0.6640625" style="155" customWidth="1"/>
    <col min="7699" max="7699" width="0.77734375" style="155" customWidth="1"/>
    <col min="7700" max="7700" width="0.88671875" style="155" customWidth="1"/>
    <col min="7701" max="7701" width="0.44140625" style="155" customWidth="1"/>
    <col min="7702" max="7706" width="0.6640625" style="155" customWidth="1"/>
    <col min="7707" max="7707" width="1.33203125" style="155" customWidth="1"/>
    <col min="7708" max="7710" width="0.77734375" style="155" customWidth="1"/>
    <col min="7711" max="7711" width="1.6640625" style="155" customWidth="1"/>
    <col min="7712" max="7748" width="0.6640625" style="155" customWidth="1"/>
    <col min="7749" max="7755" width="0.33203125" style="155" customWidth="1"/>
    <col min="7756" max="7756" width="2" style="155" customWidth="1"/>
    <col min="7757" max="7759" width="0.6640625" style="155" customWidth="1"/>
    <col min="7760" max="7760" width="1.109375" style="155" customWidth="1"/>
    <col min="7761" max="7764" width="0.6640625" style="155" customWidth="1"/>
    <col min="7765" max="7765" width="1.109375" style="155" customWidth="1"/>
    <col min="7766" max="7770" width="0.6640625" style="155" customWidth="1"/>
    <col min="7771" max="7771" width="1.33203125" style="155" customWidth="1"/>
    <col min="7772" max="7775" width="0.6640625" style="155" customWidth="1"/>
    <col min="7776" max="7776" width="1" style="155" customWidth="1"/>
    <col min="7777" max="7780" width="0.6640625" style="155" customWidth="1"/>
    <col min="7781" max="7781" width="1.109375" style="155" customWidth="1"/>
    <col min="7782" max="7786" width="0.6640625" style="155" customWidth="1"/>
    <col min="7787" max="7787" width="0.88671875" style="155" customWidth="1"/>
    <col min="7788" max="7788" width="0" style="155" hidden="1" customWidth="1"/>
    <col min="7789" max="7792" width="0.6640625" style="155" customWidth="1"/>
    <col min="7793" max="7793" width="0.21875" style="155" customWidth="1"/>
    <col min="7794" max="7794" width="0.44140625" style="155" customWidth="1"/>
    <col min="7795" max="7795" width="0" style="155" hidden="1" customWidth="1"/>
    <col min="7796" max="7798" width="0.6640625" style="155" customWidth="1"/>
    <col min="7799" max="7805" width="0.33203125" style="155" customWidth="1"/>
    <col min="7806" max="7806" width="0.44140625" style="155" customWidth="1"/>
    <col min="7807" max="7807" width="1.44140625" style="155" customWidth="1"/>
    <col min="7808" max="7811" width="0.44140625" style="155" customWidth="1"/>
    <col min="7812" max="7812" width="1.5546875" style="155" customWidth="1"/>
    <col min="7813" max="7816" width="0.44140625" style="155" customWidth="1"/>
    <col min="7817" max="7817" width="1.33203125" style="155" customWidth="1"/>
    <col min="7818" max="7820" width="0.44140625" style="155" customWidth="1"/>
    <col min="7821" max="7821" width="1.88671875" style="155" customWidth="1"/>
    <col min="7822" max="7826" width="0.44140625" style="155" customWidth="1"/>
    <col min="7827" max="7827" width="2" style="155" customWidth="1"/>
    <col min="7828" max="7830" width="0.44140625" style="155" customWidth="1"/>
    <col min="7831" max="7831" width="1.77734375" style="155" customWidth="1"/>
    <col min="7832" max="7832" width="0.6640625" style="155" customWidth="1"/>
    <col min="7833" max="7840" width="0.44140625" style="155" customWidth="1"/>
    <col min="7841" max="7841" width="1.109375" style="155" customWidth="1"/>
    <col min="7842" max="7852" width="0.88671875" style="155" customWidth="1"/>
    <col min="7853" max="7853" width="1.21875" style="155" customWidth="1"/>
    <col min="7854" max="7861" width="0.88671875" style="155" customWidth="1"/>
    <col min="7862" max="7936" width="2.109375" style="155"/>
    <col min="7937" max="7937" width="2" style="155" customWidth="1"/>
    <col min="7938" max="7938" width="0.21875" style="155" customWidth="1"/>
    <col min="7939" max="7942" width="0.77734375" style="155" customWidth="1"/>
    <col min="7943" max="7944" width="0.44140625" style="155" customWidth="1"/>
    <col min="7945" max="7945" width="0.33203125" style="155" customWidth="1"/>
    <col min="7946" max="7946" width="1" style="155" customWidth="1"/>
    <col min="7947" max="7950" width="0.6640625" style="155" customWidth="1"/>
    <col min="7951" max="7951" width="1.5546875" style="155" customWidth="1"/>
    <col min="7952" max="7954" width="0.6640625" style="155" customWidth="1"/>
    <col min="7955" max="7955" width="0.77734375" style="155" customWidth="1"/>
    <col min="7956" max="7956" width="0.88671875" style="155" customWidth="1"/>
    <col min="7957" max="7957" width="0.44140625" style="155" customWidth="1"/>
    <col min="7958" max="7962" width="0.6640625" style="155" customWidth="1"/>
    <col min="7963" max="7963" width="1.33203125" style="155" customWidth="1"/>
    <col min="7964" max="7966" width="0.77734375" style="155" customWidth="1"/>
    <col min="7967" max="7967" width="1.6640625" style="155" customWidth="1"/>
    <col min="7968" max="8004" width="0.6640625" style="155" customWidth="1"/>
    <col min="8005" max="8011" width="0.33203125" style="155" customWidth="1"/>
    <col min="8012" max="8012" width="2" style="155" customWidth="1"/>
    <col min="8013" max="8015" width="0.6640625" style="155" customWidth="1"/>
    <col min="8016" max="8016" width="1.109375" style="155" customWidth="1"/>
    <col min="8017" max="8020" width="0.6640625" style="155" customWidth="1"/>
    <col min="8021" max="8021" width="1.109375" style="155" customWidth="1"/>
    <col min="8022" max="8026" width="0.6640625" style="155" customWidth="1"/>
    <col min="8027" max="8027" width="1.33203125" style="155" customWidth="1"/>
    <col min="8028" max="8031" width="0.6640625" style="155" customWidth="1"/>
    <col min="8032" max="8032" width="1" style="155" customWidth="1"/>
    <col min="8033" max="8036" width="0.6640625" style="155" customWidth="1"/>
    <col min="8037" max="8037" width="1.109375" style="155" customWidth="1"/>
    <col min="8038" max="8042" width="0.6640625" style="155" customWidth="1"/>
    <col min="8043" max="8043" width="0.88671875" style="155" customWidth="1"/>
    <col min="8044" max="8044" width="0" style="155" hidden="1" customWidth="1"/>
    <col min="8045" max="8048" width="0.6640625" style="155" customWidth="1"/>
    <col min="8049" max="8049" width="0.21875" style="155" customWidth="1"/>
    <col min="8050" max="8050" width="0.44140625" style="155" customWidth="1"/>
    <col min="8051" max="8051" width="0" style="155" hidden="1" customWidth="1"/>
    <col min="8052" max="8054" width="0.6640625" style="155" customWidth="1"/>
    <col min="8055" max="8061" width="0.33203125" style="155" customWidth="1"/>
    <col min="8062" max="8062" width="0.44140625" style="155" customWidth="1"/>
    <col min="8063" max="8063" width="1.44140625" style="155" customWidth="1"/>
    <col min="8064" max="8067" width="0.44140625" style="155" customWidth="1"/>
    <col min="8068" max="8068" width="1.5546875" style="155" customWidth="1"/>
    <col min="8069" max="8072" width="0.44140625" style="155" customWidth="1"/>
    <col min="8073" max="8073" width="1.33203125" style="155" customWidth="1"/>
    <col min="8074" max="8076" width="0.44140625" style="155" customWidth="1"/>
    <col min="8077" max="8077" width="1.88671875" style="155" customWidth="1"/>
    <col min="8078" max="8082" width="0.44140625" style="155" customWidth="1"/>
    <col min="8083" max="8083" width="2" style="155" customWidth="1"/>
    <col min="8084" max="8086" width="0.44140625" style="155" customWidth="1"/>
    <col min="8087" max="8087" width="1.77734375" style="155" customWidth="1"/>
    <col min="8088" max="8088" width="0.6640625" style="155" customWidth="1"/>
    <col min="8089" max="8096" width="0.44140625" style="155" customWidth="1"/>
    <col min="8097" max="8097" width="1.109375" style="155" customWidth="1"/>
    <col min="8098" max="8108" width="0.88671875" style="155" customWidth="1"/>
    <col min="8109" max="8109" width="1.21875" style="155" customWidth="1"/>
    <col min="8110" max="8117" width="0.88671875" style="155" customWidth="1"/>
    <col min="8118" max="8192" width="2.109375" style="155"/>
    <col min="8193" max="8193" width="2" style="155" customWidth="1"/>
    <col min="8194" max="8194" width="0.21875" style="155" customWidth="1"/>
    <col min="8195" max="8198" width="0.77734375" style="155" customWidth="1"/>
    <col min="8199" max="8200" width="0.44140625" style="155" customWidth="1"/>
    <col min="8201" max="8201" width="0.33203125" style="155" customWidth="1"/>
    <col min="8202" max="8202" width="1" style="155" customWidth="1"/>
    <col min="8203" max="8206" width="0.6640625" style="155" customWidth="1"/>
    <col min="8207" max="8207" width="1.5546875" style="155" customWidth="1"/>
    <col min="8208" max="8210" width="0.6640625" style="155" customWidth="1"/>
    <col min="8211" max="8211" width="0.77734375" style="155" customWidth="1"/>
    <col min="8212" max="8212" width="0.88671875" style="155" customWidth="1"/>
    <col min="8213" max="8213" width="0.44140625" style="155" customWidth="1"/>
    <col min="8214" max="8218" width="0.6640625" style="155" customWidth="1"/>
    <col min="8219" max="8219" width="1.33203125" style="155" customWidth="1"/>
    <col min="8220" max="8222" width="0.77734375" style="155" customWidth="1"/>
    <col min="8223" max="8223" width="1.6640625" style="155" customWidth="1"/>
    <col min="8224" max="8260" width="0.6640625" style="155" customWidth="1"/>
    <col min="8261" max="8267" width="0.33203125" style="155" customWidth="1"/>
    <col min="8268" max="8268" width="2" style="155" customWidth="1"/>
    <col min="8269" max="8271" width="0.6640625" style="155" customWidth="1"/>
    <col min="8272" max="8272" width="1.109375" style="155" customWidth="1"/>
    <col min="8273" max="8276" width="0.6640625" style="155" customWidth="1"/>
    <col min="8277" max="8277" width="1.109375" style="155" customWidth="1"/>
    <col min="8278" max="8282" width="0.6640625" style="155" customWidth="1"/>
    <col min="8283" max="8283" width="1.33203125" style="155" customWidth="1"/>
    <col min="8284" max="8287" width="0.6640625" style="155" customWidth="1"/>
    <col min="8288" max="8288" width="1" style="155" customWidth="1"/>
    <col min="8289" max="8292" width="0.6640625" style="155" customWidth="1"/>
    <col min="8293" max="8293" width="1.109375" style="155" customWidth="1"/>
    <col min="8294" max="8298" width="0.6640625" style="155" customWidth="1"/>
    <col min="8299" max="8299" width="0.88671875" style="155" customWidth="1"/>
    <col min="8300" max="8300" width="0" style="155" hidden="1" customWidth="1"/>
    <col min="8301" max="8304" width="0.6640625" style="155" customWidth="1"/>
    <col min="8305" max="8305" width="0.21875" style="155" customWidth="1"/>
    <col min="8306" max="8306" width="0.44140625" style="155" customWidth="1"/>
    <col min="8307" max="8307" width="0" style="155" hidden="1" customWidth="1"/>
    <col min="8308" max="8310" width="0.6640625" style="155" customWidth="1"/>
    <col min="8311" max="8317" width="0.33203125" style="155" customWidth="1"/>
    <col min="8318" max="8318" width="0.44140625" style="155" customWidth="1"/>
    <col min="8319" max="8319" width="1.44140625" style="155" customWidth="1"/>
    <col min="8320" max="8323" width="0.44140625" style="155" customWidth="1"/>
    <col min="8324" max="8324" width="1.5546875" style="155" customWidth="1"/>
    <col min="8325" max="8328" width="0.44140625" style="155" customWidth="1"/>
    <col min="8329" max="8329" width="1.33203125" style="155" customWidth="1"/>
    <col min="8330" max="8332" width="0.44140625" style="155" customWidth="1"/>
    <col min="8333" max="8333" width="1.88671875" style="155" customWidth="1"/>
    <col min="8334" max="8338" width="0.44140625" style="155" customWidth="1"/>
    <col min="8339" max="8339" width="2" style="155" customWidth="1"/>
    <col min="8340" max="8342" width="0.44140625" style="155" customWidth="1"/>
    <col min="8343" max="8343" width="1.77734375" style="155" customWidth="1"/>
    <col min="8344" max="8344" width="0.6640625" style="155" customWidth="1"/>
    <col min="8345" max="8352" width="0.44140625" style="155" customWidth="1"/>
    <col min="8353" max="8353" width="1.109375" style="155" customWidth="1"/>
    <col min="8354" max="8364" width="0.88671875" style="155" customWidth="1"/>
    <col min="8365" max="8365" width="1.21875" style="155" customWidth="1"/>
    <col min="8366" max="8373" width="0.88671875" style="155" customWidth="1"/>
    <col min="8374" max="8448" width="2.109375" style="155"/>
    <col min="8449" max="8449" width="2" style="155" customWidth="1"/>
    <col min="8450" max="8450" width="0.21875" style="155" customWidth="1"/>
    <col min="8451" max="8454" width="0.77734375" style="155" customWidth="1"/>
    <col min="8455" max="8456" width="0.44140625" style="155" customWidth="1"/>
    <col min="8457" max="8457" width="0.33203125" style="155" customWidth="1"/>
    <col min="8458" max="8458" width="1" style="155" customWidth="1"/>
    <col min="8459" max="8462" width="0.6640625" style="155" customWidth="1"/>
    <col min="8463" max="8463" width="1.5546875" style="155" customWidth="1"/>
    <col min="8464" max="8466" width="0.6640625" style="155" customWidth="1"/>
    <col min="8467" max="8467" width="0.77734375" style="155" customWidth="1"/>
    <col min="8468" max="8468" width="0.88671875" style="155" customWidth="1"/>
    <col min="8469" max="8469" width="0.44140625" style="155" customWidth="1"/>
    <col min="8470" max="8474" width="0.6640625" style="155" customWidth="1"/>
    <col min="8475" max="8475" width="1.33203125" style="155" customWidth="1"/>
    <col min="8476" max="8478" width="0.77734375" style="155" customWidth="1"/>
    <col min="8479" max="8479" width="1.6640625" style="155" customWidth="1"/>
    <col min="8480" max="8516" width="0.6640625" style="155" customWidth="1"/>
    <col min="8517" max="8523" width="0.33203125" style="155" customWidth="1"/>
    <col min="8524" max="8524" width="2" style="155" customWidth="1"/>
    <col min="8525" max="8527" width="0.6640625" style="155" customWidth="1"/>
    <col min="8528" max="8528" width="1.109375" style="155" customWidth="1"/>
    <col min="8529" max="8532" width="0.6640625" style="155" customWidth="1"/>
    <col min="8533" max="8533" width="1.109375" style="155" customWidth="1"/>
    <col min="8534" max="8538" width="0.6640625" style="155" customWidth="1"/>
    <col min="8539" max="8539" width="1.33203125" style="155" customWidth="1"/>
    <col min="8540" max="8543" width="0.6640625" style="155" customWidth="1"/>
    <col min="8544" max="8544" width="1" style="155" customWidth="1"/>
    <col min="8545" max="8548" width="0.6640625" style="155" customWidth="1"/>
    <col min="8549" max="8549" width="1.109375" style="155" customWidth="1"/>
    <col min="8550" max="8554" width="0.6640625" style="155" customWidth="1"/>
    <col min="8555" max="8555" width="0.88671875" style="155" customWidth="1"/>
    <col min="8556" max="8556" width="0" style="155" hidden="1" customWidth="1"/>
    <col min="8557" max="8560" width="0.6640625" style="155" customWidth="1"/>
    <col min="8561" max="8561" width="0.21875" style="155" customWidth="1"/>
    <col min="8562" max="8562" width="0.44140625" style="155" customWidth="1"/>
    <col min="8563" max="8563" width="0" style="155" hidden="1" customWidth="1"/>
    <col min="8564" max="8566" width="0.6640625" style="155" customWidth="1"/>
    <col min="8567" max="8573" width="0.33203125" style="155" customWidth="1"/>
    <col min="8574" max="8574" width="0.44140625" style="155" customWidth="1"/>
    <col min="8575" max="8575" width="1.44140625" style="155" customWidth="1"/>
    <col min="8576" max="8579" width="0.44140625" style="155" customWidth="1"/>
    <col min="8580" max="8580" width="1.5546875" style="155" customWidth="1"/>
    <col min="8581" max="8584" width="0.44140625" style="155" customWidth="1"/>
    <col min="8585" max="8585" width="1.33203125" style="155" customWidth="1"/>
    <col min="8586" max="8588" width="0.44140625" style="155" customWidth="1"/>
    <col min="8589" max="8589" width="1.88671875" style="155" customWidth="1"/>
    <col min="8590" max="8594" width="0.44140625" style="155" customWidth="1"/>
    <col min="8595" max="8595" width="2" style="155" customWidth="1"/>
    <col min="8596" max="8598" width="0.44140625" style="155" customWidth="1"/>
    <col min="8599" max="8599" width="1.77734375" style="155" customWidth="1"/>
    <col min="8600" max="8600" width="0.6640625" style="155" customWidth="1"/>
    <col min="8601" max="8608" width="0.44140625" style="155" customWidth="1"/>
    <col min="8609" max="8609" width="1.109375" style="155" customWidth="1"/>
    <col min="8610" max="8620" width="0.88671875" style="155" customWidth="1"/>
    <col min="8621" max="8621" width="1.21875" style="155" customWidth="1"/>
    <col min="8622" max="8629" width="0.88671875" style="155" customWidth="1"/>
    <col min="8630" max="8704" width="2.109375" style="155"/>
    <col min="8705" max="8705" width="2" style="155" customWidth="1"/>
    <col min="8706" max="8706" width="0.21875" style="155" customWidth="1"/>
    <col min="8707" max="8710" width="0.77734375" style="155" customWidth="1"/>
    <col min="8711" max="8712" width="0.44140625" style="155" customWidth="1"/>
    <col min="8713" max="8713" width="0.33203125" style="155" customWidth="1"/>
    <col min="8714" max="8714" width="1" style="155" customWidth="1"/>
    <col min="8715" max="8718" width="0.6640625" style="155" customWidth="1"/>
    <col min="8719" max="8719" width="1.5546875" style="155" customWidth="1"/>
    <col min="8720" max="8722" width="0.6640625" style="155" customWidth="1"/>
    <col min="8723" max="8723" width="0.77734375" style="155" customWidth="1"/>
    <col min="8724" max="8724" width="0.88671875" style="155" customWidth="1"/>
    <col min="8725" max="8725" width="0.44140625" style="155" customWidth="1"/>
    <col min="8726" max="8730" width="0.6640625" style="155" customWidth="1"/>
    <col min="8731" max="8731" width="1.33203125" style="155" customWidth="1"/>
    <col min="8732" max="8734" width="0.77734375" style="155" customWidth="1"/>
    <col min="8735" max="8735" width="1.6640625" style="155" customWidth="1"/>
    <col min="8736" max="8772" width="0.6640625" style="155" customWidth="1"/>
    <col min="8773" max="8779" width="0.33203125" style="155" customWidth="1"/>
    <col min="8780" max="8780" width="2" style="155" customWidth="1"/>
    <col min="8781" max="8783" width="0.6640625" style="155" customWidth="1"/>
    <col min="8784" max="8784" width="1.109375" style="155" customWidth="1"/>
    <col min="8785" max="8788" width="0.6640625" style="155" customWidth="1"/>
    <col min="8789" max="8789" width="1.109375" style="155" customWidth="1"/>
    <col min="8790" max="8794" width="0.6640625" style="155" customWidth="1"/>
    <col min="8795" max="8795" width="1.33203125" style="155" customWidth="1"/>
    <col min="8796" max="8799" width="0.6640625" style="155" customWidth="1"/>
    <col min="8800" max="8800" width="1" style="155" customWidth="1"/>
    <col min="8801" max="8804" width="0.6640625" style="155" customWidth="1"/>
    <col min="8805" max="8805" width="1.109375" style="155" customWidth="1"/>
    <col min="8806" max="8810" width="0.6640625" style="155" customWidth="1"/>
    <col min="8811" max="8811" width="0.88671875" style="155" customWidth="1"/>
    <col min="8812" max="8812" width="0" style="155" hidden="1" customWidth="1"/>
    <col min="8813" max="8816" width="0.6640625" style="155" customWidth="1"/>
    <col min="8817" max="8817" width="0.21875" style="155" customWidth="1"/>
    <col min="8818" max="8818" width="0.44140625" style="155" customWidth="1"/>
    <col min="8819" max="8819" width="0" style="155" hidden="1" customWidth="1"/>
    <col min="8820" max="8822" width="0.6640625" style="155" customWidth="1"/>
    <col min="8823" max="8829" width="0.33203125" style="155" customWidth="1"/>
    <col min="8830" max="8830" width="0.44140625" style="155" customWidth="1"/>
    <col min="8831" max="8831" width="1.44140625" style="155" customWidth="1"/>
    <col min="8832" max="8835" width="0.44140625" style="155" customWidth="1"/>
    <col min="8836" max="8836" width="1.5546875" style="155" customWidth="1"/>
    <col min="8837" max="8840" width="0.44140625" style="155" customWidth="1"/>
    <col min="8841" max="8841" width="1.33203125" style="155" customWidth="1"/>
    <col min="8842" max="8844" width="0.44140625" style="155" customWidth="1"/>
    <col min="8845" max="8845" width="1.88671875" style="155" customWidth="1"/>
    <col min="8846" max="8850" width="0.44140625" style="155" customWidth="1"/>
    <col min="8851" max="8851" width="2" style="155" customWidth="1"/>
    <col min="8852" max="8854" width="0.44140625" style="155" customWidth="1"/>
    <col min="8855" max="8855" width="1.77734375" style="155" customWidth="1"/>
    <col min="8856" max="8856" width="0.6640625" style="155" customWidth="1"/>
    <col min="8857" max="8864" width="0.44140625" style="155" customWidth="1"/>
    <col min="8865" max="8865" width="1.109375" style="155" customWidth="1"/>
    <col min="8866" max="8876" width="0.88671875" style="155" customWidth="1"/>
    <col min="8877" max="8877" width="1.21875" style="155" customWidth="1"/>
    <col min="8878" max="8885" width="0.88671875" style="155" customWidth="1"/>
    <col min="8886" max="8960" width="2.109375" style="155"/>
    <col min="8961" max="8961" width="2" style="155" customWidth="1"/>
    <col min="8962" max="8962" width="0.21875" style="155" customWidth="1"/>
    <col min="8963" max="8966" width="0.77734375" style="155" customWidth="1"/>
    <col min="8967" max="8968" width="0.44140625" style="155" customWidth="1"/>
    <col min="8969" max="8969" width="0.33203125" style="155" customWidth="1"/>
    <col min="8970" max="8970" width="1" style="155" customWidth="1"/>
    <col min="8971" max="8974" width="0.6640625" style="155" customWidth="1"/>
    <col min="8975" max="8975" width="1.5546875" style="155" customWidth="1"/>
    <col min="8976" max="8978" width="0.6640625" style="155" customWidth="1"/>
    <col min="8979" max="8979" width="0.77734375" style="155" customWidth="1"/>
    <col min="8980" max="8980" width="0.88671875" style="155" customWidth="1"/>
    <col min="8981" max="8981" width="0.44140625" style="155" customWidth="1"/>
    <col min="8982" max="8986" width="0.6640625" style="155" customWidth="1"/>
    <col min="8987" max="8987" width="1.33203125" style="155" customWidth="1"/>
    <col min="8988" max="8990" width="0.77734375" style="155" customWidth="1"/>
    <col min="8991" max="8991" width="1.6640625" style="155" customWidth="1"/>
    <col min="8992" max="9028" width="0.6640625" style="155" customWidth="1"/>
    <col min="9029" max="9035" width="0.33203125" style="155" customWidth="1"/>
    <col min="9036" max="9036" width="2" style="155" customWidth="1"/>
    <col min="9037" max="9039" width="0.6640625" style="155" customWidth="1"/>
    <col min="9040" max="9040" width="1.109375" style="155" customWidth="1"/>
    <col min="9041" max="9044" width="0.6640625" style="155" customWidth="1"/>
    <col min="9045" max="9045" width="1.109375" style="155" customWidth="1"/>
    <col min="9046" max="9050" width="0.6640625" style="155" customWidth="1"/>
    <col min="9051" max="9051" width="1.33203125" style="155" customWidth="1"/>
    <col min="9052" max="9055" width="0.6640625" style="155" customWidth="1"/>
    <col min="9056" max="9056" width="1" style="155" customWidth="1"/>
    <col min="9057" max="9060" width="0.6640625" style="155" customWidth="1"/>
    <col min="9061" max="9061" width="1.109375" style="155" customWidth="1"/>
    <col min="9062" max="9066" width="0.6640625" style="155" customWidth="1"/>
    <col min="9067" max="9067" width="0.88671875" style="155" customWidth="1"/>
    <col min="9068" max="9068" width="0" style="155" hidden="1" customWidth="1"/>
    <col min="9069" max="9072" width="0.6640625" style="155" customWidth="1"/>
    <col min="9073" max="9073" width="0.21875" style="155" customWidth="1"/>
    <col min="9074" max="9074" width="0.44140625" style="155" customWidth="1"/>
    <col min="9075" max="9075" width="0" style="155" hidden="1" customWidth="1"/>
    <col min="9076" max="9078" width="0.6640625" style="155" customWidth="1"/>
    <col min="9079" max="9085" width="0.33203125" style="155" customWidth="1"/>
    <col min="9086" max="9086" width="0.44140625" style="155" customWidth="1"/>
    <col min="9087" max="9087" width="1.44140625" style="155" customWidth="1"/>
    <col min="9088" max="9091" width="0.44140625" style="155" customWidth="1"/>
    <col min="9092" max="9092" width="1.5546875" style="155" customWidth="1"/>
    <col min="9093" max="9096" width="0.44140625" style="155" customWidth="1"/>
    <col min="9097" max="9097" width="1.33203125" style="155" customWidth="1"/>
    <col min="9098" max="9100" width="0.44140625" style="155" customWidth="1"/>
    <col min="9101" max="9101" width="1.88671875" style="155" customWidth="1"/>
    <col min="9102" max="9106" width="0.44140625" style="155" customWidth="1"/>
    <col min="9107" max="9107" width="2" style="155" customWidth="1"/>
    <col min="9108" max="9110" width="0.44140625" style="155" customWidth="1"/>
    <col min="9111" max="9111" width="1.77734375" style="155" customWidth="1"/>
    <col min="9112" max="9112" width="0.6640625" style="155" customWidth="1"/>
    <col min="9113" max="9120" width="0.44140625" style="155" customWidth="1"/>
    <col min="9121" max="9121" width="1.109375" style="155" customWidth="1"/>
    <col min="9122" max="9132" width="0.88671875" style="155" customWidth="1"/>
    <col min="9133" max="9133" width="1.21875" style="155" customWidth="1"/>
    <col min="9134" max="9141" width="0.88671875" style="155" customWidth="1"/>
    <col min="9142" max="9216" width="2.109375" style="155"/>
    <col min="9217" max="9217" width="2" style="155" customWidth="1"/>
    <col min="9218" max="9218" width="0.21875" style="155" customWidth="1"/>
    <col min="9219" max="9222" width="0.77734375" style="155" customWidth="1"/>
    <col min="9223" max="9224" width="0.44140625" style="155" customWidth="1"/>
    <col min="9225" max="9225" width="0.33203125" style="155" customWidth="1"/>
    <col min="9226" max="9226" width="1" style="155" customWidth="1"/>
    <col min="9227" max="9230" width="0.6640625" style="155" customWidth="1"/>
    <col min="9231" max="9231" width="1.5546875" style="155" customWidth="1"/>
    <col min="9232" max="9234" width="0.6640625" style="155" customWidth="1"/>
    <col min="9235" max="9235" width="0.77734375" style="155" customWidth="1"/>
    <col min="9236" max="9236" width="0.88671875" style="155" customWidth="1"/>
    <col min="9237" max="9237" width="0.44140625" style="155" customWidth="1"/>
    <col min="9238" max="9242" width="0.6640625" style="155" customWidth="1"/>
    <col min="9243" max="9243" width="1.33203125" style="155" customWidth="1"/>
    <col min="9244" max="9246" width="0.77734375" style="155" customWidth="1"/>
    <col min="9247" max="9247" width="1.6640625" style="155" customWidth="1"/>
    <col min="9248" max="9284" width="0.6640625" style="155" customWidth="1"/>
    <col min="9285" max="9291" width="0.33203125" style="155" customWidth="1"/>
    <col min="9292" max="9292" width="2" style="155" customWidth="1"/>
    <col min="9293" max="9295" width="0.6640625" style="155" customWidth="1"/>
    <col min="9296" max="9296" width="1.109375" style="155" customWidth="1"/>
    <col min="9297" max="9300" width="0.6640625" style="155" customWidth="1"/>
    <col min="9301" max="9301" width="1.109375" style="155" customWidth="1"/>
    <col min="9302" max="9306" width="0.6640625" style="155" customWidth="1"/>
    <col min="9307" max="9307" width="1.33203125" style="155" customWidth="1"/>
    <col min="9308" max="9311" width="0.6640625" style="155" customWidth="1"/>
    <col min="9312" max="9312" width="1" style="155" customWidth="1"/>
    <col min="9313" max="9316" width="0.6640625" style="155" customWidth="1"/>
    <col min="9317" max="9317" width="1.109375" style="155" customWidth="1"/>
    <col min="9318" max="9322" width="0.6640625" style="155" customWidth="1"/>
    <col min="9323" max="9323" width="0.88671875" style="155" customWidth="1"/>
    <col min="9324" max="9324" width="0" style="155" hidden="1" customWidth="1"/>
    <col min="9325" max="9328" width="0.6640625" style="155" customWidth="1"/>
    <col min="9329" max="9329" width="0.21875" style="155" customWidth="1"/>
    <col min="9330" max="9330" width="0.44140625" style="155" customWidth="1"/>
    <col min="9331" max="9331" width="0" style="155" hidden="1" customWidth="1"/>
    <col min="9332" max="9334" width="0.6640625" style="155" customWidth="1"/>
    <col min="9335" max="9341" width="0.33203125" style="155" customWidth="1"/>
    <col min="9342" max="9342" width="0.44140625" style="155" customWidth="1"/>
    <col min="9343" max="9343" width="1.44140625" style="155" customWidth="1"/>
    <col min="9344" max="9347" width="0.44140625" style="155" customWidth="1"/>
    <col min="9348" max="9348" width="1.5546875" style="155" customWidth="1"/>
    <col min="9349" max="9352" width="0.44140625" style="155" customWidth="1"/>
    <col min="9353" max="9353" width="1.33203125" style="155" customWidth="1"/>
    <col min="9354" max="9356" width="0.44140625" style="155" customWidth="1"/>
    <col min="9357" max="9357" width="1.88671875" style="155" customWidth="1"/>
    <col min="9358" max="9362" width="0.44140625" style="155" customWidth="1"/>
    <col min="9363" max="9363" width="2" style="155" customWidth="1"/>
    <col min="9364" max="9366" width="0.44140625" style="155" customWidth="1"/>
    <col min="9367" max="9367" width="1.77734375" style="155" customWidth="1"/>
    <col min="9368" max="9368" width="0.6640625" style="155" customWidth="1"/>
    <col min="9369" max="9376" width="0.44140625" style="155" customWidth="1"/>
    <col min="9377" max="9377" width="1.109375" style="155" customWidth="1"/>
    <col min="9378" max="9388" width="0.88671875" style="155" customWidth="1"/>
    <col min="9389" max="9389" width="1.21875" style="155" customWidth="1"/>
    <col min="9390" max="9397" width="0.88671875" style="155" customWidth="1"/>
    <col min="9398" max="9472" width="2.109375" style="155"/>
    <col min="9473" max="9473" width="2" style="155" customWidth="1"/>
    <col min="9474" max="9474" width="0.21875" style="155" customWidth="1"/>
    <col min="9475" max="9478" width="0.77734375" style="155" customWidth="1"/>
    <col min="9479" max="9480" width="0.44140625" style="155" customWidth="1"/>
    <col min="9481" max="9481" width="0.33203125" style="155" customWidth="1"/>
    <col min="9482" max="9482" width="1" style="155" customWidth="1"/>
    <col min="9483" max="9486" width="0.6640625" style="155" customWidth="1"/>
    <col min="9487" max="9487" width="1.5546875" style="155" customWidth="1"/>
    <col min="9488" max="9490" width="0.6640625" style="155" customWidth="1"/>
    <col min="9491" max="9491" width="0.77734375" style="155" customWidth="1"/>
    <col min="9492" max="9492" width="0.88671875" style="155" customWidth="1"/>
    <col min="9493" max="9493" width="0.44140625" style="155" customWidth="1"/>
    <col min="9494" max="9498" width="0.6640625" style="155" customWidth="1"/>
    <col min="9499" max="9499" width="1.33203125" style="155" customWidth="1"/>
    <col min="9500" max="9502" width="0.77734375" style="155" customWidth="1"/>
    <col min="9503" max="9503" width="1.6640625" style="155" customWidth="1"/>
    <col min="9504" max="9540" width="0.6640625" style="155" customWidth="1"/>
    <col min="9541" max="9547" width="0.33203125" style="155" customWidth="1"/>
    <col min="9548" max="9548" width="2" style="155" customWidth="1"/>
    <col min="9549" max="9551" width="0.6640625" style="155" customWidth="1"/>
    <col min="9552" max="9552" width="1.109375" style="155" customWidth="1"/>
    <col min="9553" max="9556" width="0.6640625" style="155" customWidth="1"/>
    <col min="9557" max="9557" width="1.109375" style="155" customWidth="1"/>
    <col min="9558" max="9562" width="0.6640625" style="155" customWidth="1"/>
    <col min="9563" max="9563" width="1.33203125" style="155" customWidth="1"/>
    <col min="9564" max="9567" width="0.6640625" style="155" customWidth="1"/>
    <col min="9568" max="9568" width="1" style="155" customWidth="1"/>
    <col min="9569" max="9572" width="0.6640625" style="155" customWidth="1"/>
    <col min="9573" max="9573" width="1.109375" style="155" customWidth="1"/>
    <col min="9574" max="9578" width="0.6640625" style="155" customWidth="1"/>
    <col min="9579" max="9579" width="0.88671875" style="155" customWidth="1"/>
    <col min="9580" max="9580" width="0" style="155" hidden="1" customWidth="1"/>
    <col min="9581" max="9584" width="0.6640625" style="155" customWidth="1"/>
    <col min="9585" max="9585" width="0.21875" style="155" customWidth="1"/>
    <col min="9586" max="9586" width="0.44140625" style="155" customWidth="1"/>
    <col min="9587" max="9587" width="0" style="155" hidden="1" customWidth="1"/>
    <col min="9588" max="9590" width="0.6640625" style="155" customWidth="1"/>
    <col min="9591" max="9597" width="0.33203125" style="155" customWidth="1"/>
    <col min="9598" max="9598" width="0.44140625" style="155" customWidth="1"/>
    <col min="9599" max="9599" width="1.44140625" style="155" customWidth="1"/>
    <col min="9600" max="9603" width="0.44140625" style="155" customWidth="1"/>
    <col min="9604" max="9604" width="1.5546875" style="155" customWidth="1"/>
    <col min="9605" max="9608" width="0.44140625" style="155" customWidth="1"/>
    <col min="9609" max="9609" width="1.33203125" style="155" customWidth="1"/>
    <col min="9610" max="9612" width="0.44140625" style="155" customWidth="1"/>
    <col min="9613" max="9613" width="1.88671875" style="155" customWidth="1"/>
    <col min="9614" max="9618" width="0.44140625" style="155" customWidth="1"/>
    <col min="9619" max="9619" width="2" style="155" customWidth="1"/>
    <col min="9620" max="9622" width="0.44140625" style="155" customWidth="1"/>
    <col min="9623" max="9623" width="1.77734375" style="155" customWidth="1"/>
    <col min="9624" max="9624" width="0.6640625" style="155" customWidth="1"/>
    <col min="9625" max="9632" width="0.44140625" style="155" customWidth="1"/>
    <col min="9633" max="9633" width="1.109375" style="155" customWidth="1"/>
    <col min="9634" max="9644" width="0.88671875" style="155" customWidth="1"/>
    <col min="9645" max="9645" width="1.21875" style="155" customWidth="1"/>
    <col min="9646" max="9653" width="0.88671875" style="155" customWidth="1"/>
    <col min="9654" max="9728" width="2.109375" style="155"/>
    <col min="9729" max="9729" width="2" style="155" customWidth="1"/>
    <col min="9730" max="9730" width="0.21875" style="155" customWidth="1"/>
    <col min="9731" max="9734" width="0.77734375" style="155" customWidth="1"/>
    <col min="9735" max="9736" width="0.44140625" style="155" customWidth="1"/>
    <col min="9737" max="9737" width="0.33203125" style="155" customWidth="1"/>
    <col min="9738" max="9738" width="1" style="155" customWidth="1"/>
    <col min="9739" max="9742" width="0.6640625" style="155" customWidth="1"/>
    <col min="9743" max="9743" width="1.5546875" style="155" customWidth="1"/>
    <col min="9744" max="9746" width="0.6640625" style="155" customWidth="1"/>
    <col min="9747" max="9747" width="0.77734375" style="155" customWidth="1"/>
    <col min="9748" max="9748" width="0.88671875" style="155" customWidth="1"/>
    <col min="9749" max="9749" width="0.44140625" style="155" customWidth="1"/>
    <col min="9750" max="9754" width="0.6640625" style="155" customWidth="1"/>
    <col min="9755" max="9755" width="1.33203125" style="155" customWidth="1"/>
    <col min="9756" max="9758" width="0.77734375" style="155" customWidth="1"/>
    <col min="9759" max="9759" width="1.6640625" style="155" customWidth="1"/>
    <col min="9760" max="9796" width="0.6640625" style="155" customWidth="1"/>
    <col min="9797" max="9803" width="0.33203125" style="155" customWidth="1"/>
    <col min="9804" max="9804" width="2" style="155" customWidth="1"/>
    <col min="9805" max="9807" width="0.6640625" style="155" customWidth="1"/>
    <col min="9808" max="9808" width="1.109375" style="155" customWidth="1"/>
    <col min="9809" max="9812" width="0.6640625" style="155" customWidth="1"/>
    <col min="9813" max="9813" width="1.109375" style="155" customWidth="1"/>
    <col min="9814" max="9818" width="0.6640625" style="155" customWidth="1"/>
    <col min="9819" max="9819" width="1.33203125" style="155" customWidth="1"/>
    <col min="9820" max="9823" width="0.6640625" style="155" customWidth="1"/>
    <col min="9824" max="9824" width="1" style="155" customWidth="1"/>
    <col min="9825" max="9828" width="0.6640625" style="155" customWidth="1"/>
    <col min="9829" max="9829" width="1.109375" style="155" customWidth="1"/>
    <col min="9830" max="9834" width="0.6640625" style="155" customWidth="1"/>
    <col min="9835" max="9835" width="0.88671875" style="155" customWidth="1"/>
    <col min="9836" max="9836" width="0" style="155" hidden="1" customWidth="1"/>
    <col min="9837" max="9840" width="0.6640625" style="155" customWidth="1"/>
    <col min="9841" max="9841" width="0.21875" style="155" customWidth="1"/>
    <col min="9842" max="9842" width="0.44140625" style="155" customWidth="1"/>
    <col min="9843" max="9843" width="0" style="155" hidden="1" customWidth="1"/>
    <col min="9844" max="9846" width="0.6640625" style="155" customWidth="1"/>
    <col min="9847" max="9853" width="0.33203125" style="155" customWidth="1"/>
    <col min="9854" max="9854" width="0.44140625" style="155" customWidth="1"/>
    <col min="9855" max="9855" width="1.44140625" style="155" customWidth="1"/>
    <col min="9856" max="9859" width="0.44140625" style="155" customWidth="1"/>
    <col min="9860" max="9860" width="1.5546875" style="155" customWidth="1"/>
    <col min="9861" max="9864" width="0.44140625" style="155" customWidth="1"/>
    <col min="9865" max="9865" width="1.33203125" style="155" customWidth="1"/>
    <col min="9866" max="9868" width="0.44140625" style="155" customWidth="1"/>
    <col min="9869" max="9869" width="1.88671875" style="155" customWidth="1"/>
    <col min="9870" max="9874" width="0.44140625" style="155" customWidth="1"/>
    <col min="9875" max="9875" width="2" style="155" customWidth="1"/>
    <col min="9876" max="9878" width="0.44140625" style="155" customWidth="1"/>
    <col min="9879" max="9879" width="1.77734375" style="155" customWidth="1"/>
    <col min="9880" max="9880" width="0.6640625" style="155" customWidth="1"/>
    <col min="9881" max="9888" width="0.44140625" style="155" customWidth="1"/>
    <col min="9889" max="9889" width="1.109375" style="155" customWidth="1"/>
    <col min="9890" max="9900" width="0.88671875" style="155" customWidth="1"/>
    <col min="9901" max="9901" width="1.21875" style="155" customWidth="1"/>
    <col min="9902" max="9909" width="0.88671875" style="155" customWidth="1"/>
    <col min="9910" max="9984" width="2.109375" style="155"/>
    <col min="9985" max="9985" width="2" style="155" customWidth="1"/>
    <col min="9986" max="9986" width="0.21875" style="155" customWidth="1"/>
    <col min="9987" max="9990" width="0.77734375" style="155" customWidth="1"/>
    <col min="9991" max="9992" width="0.44140625" style="155" customWidth="1"/>
    <col min="9993" max="9993" width="0.33203125" style="155" customWidth="1"/>
    <col min="9994" max="9994" width="1" style="155" customWidth="1"/>
    <col min="9995" max="9998" width="0.6640625" style="155" customWidth="1"/>
    <col min="9999" max="9999" width="1.5546875" style="155" customWidth="1"/>
    <col min="10000" max="10002" width="0.6640625" style="155" customWidth="1"/>
    <col min="10003" max="10003" width="0.77734375" style="155" customWidth="1"/>
    <col min="10004" max="10004" width="0.88671875" style="155" customWidth="1"/>
    <col min="10005" max="10005" width="0.44140625" style="155" customWidth="1"/>
    <col min="10006" max="10010" width="0.6640625" style="155" customWidth="1"/>
    <col min="10011" max="10011" width="1.33203125" style="155" customWidth="1"/>
    <col min="10012" max="10014" width="0.77734375" style="155" customWidth="1"/>
    <col min="10015" max="10015" width="1.6640625" style="155" customWidth="1"/>
    <col min="10016" max="10052" width="0.6640625" style="155" customWidth="1"/>
    <col min="10053" max="10059" width="0.33203125" style="155" customWidth="1"/>
    <col min="10060" max="10060" width="2" style="155" customWidth="1"/>
    <col min="10061" max="10063" width="0.6640625" style="155" customWidth="1"/>
    <col min="10064" max="10064" width="1.109375" style="155" customWidth="1"/>
    <col min="10065" max="10068" width="0.6640625" style="155" customWidth="1"/>
    <col min="10069" max="10069" width="1.109375" style="155" customWidth="1"/>
    <col min="10070" max="10074" width="0.6640625" style="155" customWidth="1"/>
    <col min="10075" max="10075" width="1.33203125" style="155" customWidth="1"/>
    <col min="10076" max="10079" width="0.6640625" style="155" customWidth="1"/>
    <col min="10080" max="10080" width="1" style="155" customWidth="1"/>
    <col min="10081" max="10084" width="0.6640625" style="155" customWidth="1"/>
    <col min="10085" max="10085" width="1.109375" style="155" customWidth="1"/>
    <col min="10086" max="10090" width="0.6640625" style="155" customWidth="1"/>
    <col min="10091" max="10091" width="0.88671875" style="155" customWidth="1"/>
    <col min="10092" max="10092" width="0" style="155" hidden="1" customWidth="1"/>
    <col min="10093" max="10096" width="0.6640625" style="155" customWidth="1"/>
    <col min="10097" max="10097" width="0.21875" style="155" customWidth="1"/>
    <col min="10098" max="10098" width="0.44140625" style="155" customWidth="1"/>
    <col min="10099" max="10099" width="0" style="155" hidden="1" customWidth="1"/>
    <col min="10100" max="10102" width="0.6640625" style="155" customWidth="1"/>
    <col min="10103" max="10109" width="0.33203125" style="155" customWidth="1"/>
    <col min="10110" max="10110" width="0.44140625" style="155" customWidth="1"/>
    <col min="10111" max="10111" width="1.44140625" style="155" customWidth="1"/>
    <col min="10112" max="10115" width="0.44140625" style="155" customWidth="1"/>
    <col min="10116" max="10116" width="1.5546875" style="155" customWidth="1"/>
    <col min="10117" max="10120" width="0.44140625" style="155" customWidth="1"/>
    <col min="10121" max="10121" width="1.33203125" style="155" customWidth="1"/>
    <col min="10122" max="10124" width="0.44140625" style="155" customWidth="1"/>
    <col min="10125" max="10125" width="1.88671875" style="155" customWidth="1"/>
    <col min="10126" max="10130" width="0.44140625" style="155" customWidth="1"/>
    <col min="10131" max="10131" width="2" style="155" customWidth="1"/>
    <col min="10132" max="10134" width="0.44140625" style="155" customWidth="1"/>
    <col min="10135" max="10135" width="1.77734375" style="155" customWidth="1"/>
    <col min="10136" max="10136" width="0.6640625" style="155" customWidth="1"/>
    <col min="10137" max="10144" width="0.44140625" style="155" customWidth="1"/>
    <col min="10145" max="10145" width="1.109375" style="155" customWidth="1"/>
    <col min="10146" max="10156" width="0.88671875" style="155" customWidth="1"/>
    <col min="10157" max="10157" width="1.21875" style="155" customWidth="1"/>
    <col min="10158" max="10165" width="0.88671875" style="155" customWidth="1"/>
    <col min="10166" max="10240" width="2.109375" style="155"/>
    <col min="10241" max="10241" width="2" style="155" customWidth="1"/>
    <col min="10242" max="10242" width="0.21875" style="155" customWidth="1"/>
    <col min="10243" max="10246" width="0.77734375" style="155" customWidth="1"/>
    <col min="10247" max="10248" width="0.44140625" style="155" customWidth="1"/>
    <col min="10249" max="10249" width="0.33203125" style="155" customWidth="1"/>
    <col min="10250" max="10250" width="1" style="155" customWidth="1"/>
    <col min="10251" max="10254" width="0.6640625" style="155" customWidth="1"/>
    <col min="10255" max="10255" width="1.5546875" style="155" customWidth="1"/>
    <col min="10256" max="10258" width="0.6640625" style="155" customWidth="1"/>
    <col min="10259" max="10259" width="0.77734375" style="155" customWidth="1"/>
    <col min="10260" max="10260" width="0.88671875" style="155" customWidth="1"/>
    <col min="10261" max="10261" width="0.44140625" style="155" customWidth="1"/>
    <col min="10262" max="10266" width="0.6640625" style="155" customWidth="1"/>
    <col min="10267" max="10267" width="1.33203125" style="155" customWidth="1"/>
    <col min="10268" max="10270" width="0.77734375" style="155" customWidth="1"/>
    <col min="10271" max="10271" width="1.6640625" style="155" customWidth="1"/>
    <col min="10272" max="10308" width="0.6640625" style="155" customWidth="1"/>
    <col min="10309" max="10315" width="0.33203125" style="155" customWidth="1"/>
    <col min="10316" max="10316" width="2" style="155" customWidth="1"/>
    <col min="10317" max="10319" width="0.6640625" style="155" customWidth="1"/>
    <col min="10320" max="10320" width="1.109375" style="155" customWidth="1"/>
    <col min="10321" max="10324" width="0.6640625" style="155" customWidth="1"/>
    <col min="10325" max="10325" width="1.109375" style="155" customWidth="1"/>
    <col min="10326" max="10330" width="0.6640625" style="155" customWidth="1"/>
    <col min="10331" max="10331" width="1.33203125" style="155" customWidth="1"/>
    <col min="10332" max="10335" width="0.6640625" style="155" customWidth="1"/>
    <col min="10336" max="10336" width="1" style="155" customWidth="1"/>
    <col min="10337" max="10340" width="0.6640625" style="155" customWidth="1"/>
    <col min="10341" max="10341" width="1.109375" style="155" customWidth="1"/>
    <col min="10342" max="10346" width="0.6640625" style="155" customWidth="1"/>
    <col min="10347" max="10347" width="0.88671875" style="155" customWidth="1"/>
    <col min="10348" max="10348" width="0" style="155" hidden="1" customWidth="1"/>
    <col min="10349" max="10352" width="0.6640625" style="155" customWidth="1"/>
    <col min="10353" max="10353" width="0.21875" style="155" customWidth="1"/>
    <col min="10354" max="10354" width="0.44140625" style="155" customWidth="1"/>
    <col min="10355" max="10355" width="0" style="155" hidden="1" customWidth="1"/>
    <col min="10356" max="10358" width="0.6640625" style="155" customWidth="1"/>
    <col min="10359" max="10365" width="0.33203125" style="155" customWidth="1"/>
    <col min="10366" max="10366" width="0.44140625" style="155" customWidth="1"/>
    <col min="10367" max="10367" width="1.44140625" style="155" customWidth="1"/>
    <col min="10368" max="10371" width="0.44140625" style="155" customWidth="1"/>
    <col min="10372" max="10372" width="1.5546875" style="155" customWidth="1"/>
    <col min="10373" max="10376" width="0.44140625" style="155" customWidth="1"/>
    <col min="10377" max="10377" width="1.33203125" style="155" customWidth="1"/>
    <col min="10378" max="10380" width="0.44140625" style="155" customWidth="1"/>
    <col min="10381" max="10381" width="1.88671875" style="155" customWidth="1"/>
    <col min="10382" max="10386" width="0.44140625" style="155" customWidth="1"/>
    <col min="10387" max="10387" width="2" style="155" customWidth="1"/>
    <col min="10388" max="10390" width="0.44140625" style="155" customWidth="1"/>
    <col min="10391" max="10391" width="1.77734375" style="155" customWidth="1"/>
    <col min="10392" max="10392" width="0.6640625" style="155" customWidth="1"/>
    <col min="10393" max="10400" width="0.44140625" style="155" customWidth="1"/>
    <col min="10401" max="10401" width="1.109375" style="155" customWidth="1"/>
    <col min="10402" max="10412" width="0.88671875" style="155" customWidth="1"/>
    <col min="10413" max="10413" width="1.21875" style="155" customWidth="1"/>
    <col min="10414" max="10421" width="0.88671875" style="155" customWidth="1"/>
    <col min="10422" max="10496" width="2.109375" style="155"/>
    <col min="10497" max="10497" width="2" style="155" customWidth="1"/>
    <col min="10498" max="10498" width="0.21875" style="155" customWidth="1"/>
    <col min="10499" max="10502" width="0.77734375" style="155" customWidth="1"/>
    <col min="10503" max="10504" width="0.44140625" style="155" customWidth="1"/>
    <col min="10505" max="10505" width="0.33203125" style="155" customWidth="1"/>
    <col min="10506" max="10506" width="1" style="155" customWidth="1"/>
    <col min="10507" max="10510" width="0.6640625" style="155" customWidth="1"/>
    <col min="10511" max="10511" width="1.5546875" style="155" customWidth="1"/>
    <col min="10512" max="10514" width="0.6640625" style="155" customWidth="1"/>
    <col min="10515" max="10515" width="0.77734375" style="155" customWidth="1"/>
    <col min="10516" max="10516" width="0.88671875" style="155" customWidth="1"/>
    <col min="10517" max="10517" width="0.44140625" style="155" customWidth="1"/>
    <col min="10518" max="10522" width="0.6640625" style="155" customWidth="1"/>
    <col min="10523" max="10523" width="1.33203125" style="155" customWidth="1"/>
    <col min="10524" max="10526" width="0.77734375" style="155" customWidth="1"/>
    <col min="10527" max="10527" width="1.6640625" style="155" customWidth="1"/>
    <col min="10528" max="10564" width="0.6640625" style="155" customWidth="1"/>
    <col min="10565" max="10571" width="0.33203125" style="155" customWidth="1"/>
    <col min="10572" max="10572" width="2" style="155" customWidth="1"/>
    <col min="10573" max="10575" width="0.6640625" style="155" customWidth="1"/>
    <col min="10576" max="10576" width="1.109375" style="155" customWidth="1"/>
    <col min="10577" max="10580" width="0.6640625" style="155" customWidth="1"/>
    <col min="10581" max="10581" width="1.109375" style="155" customWidth="1"/>
    <col min="10582" max="10586" width="0.6640625" style="155" customWidth="1"/>
    <col min="10587" max="10587" width="1.33203125" style="155" customWidth="1"/>
    <col min="10588" max="10591" width="0.6640625" style="155" customWidth="1"/>
    <col min="10592" max="10592" width="1" style="155" customWidth="1"/>
    <col min="10593" max="10596" width="0.6640625" style="155" customWidth="1"/>
    <col min="10597" max="10597" width="1.109375" style="155" customWidth="1"/>
    <col min="10598" max="10602" width="0.6640625" style="155" customWidth="1"/>
    <col min="10603" max="10603" width="0.88671875" style="155" customWidth="1"/>
    <col min="10604" max="10604" width="0" style="155" hidden="1" customWidth="1"/>
    <col min="10605" max="10608" width="0.6640625" style="155" customWidth="1"/>
    <col min="10609" max="10609" width="0.21875" style="155" customWidth="1"/>
    <col min="10610" max="10610" width="0.44140625" style="155" customWidth="1"/>
    <col min="10611" max="10611" width="0" style="155" hidden="1" customWidth="1"/>
    <col min="10612" max="10614" width="0.6640625" style="155" customWidth="1"/>
    <col min="10615" max="10621" width="0.33203125" style="155" customWidth="1"/>
    <col min="10622" max="10622" width="0.44140625" style="155" customWidth="1"/>
    <col min="10623" max="10623" width="1.44140625" style="155" customWidth="1"/>
    <col min="10624" max="10627" width="0.44140625" style="155" customWidth="1"/>
    <col min="10628" max="10628" width="1.5546875" style="155" customWidth="1"/>
    <col min="10629" max="10632" width="0.44140625" style="155" customWidth="1"/>
    <col min="10633" max="10633" width="1.33203125" style="155" customWidth="1"/>
    <col min="10634" max="10636" width="0.44140625" style="155" customWidth="1"/>
    <col min="10637" max="10637" width="1.88671875" style="155" customWidth="1"/>
    <col min="10638" max="10642" width="0.44140625" style="155" customWidth="1"/>
    <col min="10643" max="10643" width="2" style="155" customWidth="1"/>
    <col min="10644" max="10646" width="0.44140625" style="155" customWidth="1"/>
    <col min="10647" max="10647" width="1.77734375" style="155" customWidth="1"/>
    <col min="10648" max="10648" width="0.6640625" style="155" customWidth="1"/>
    <col min="10649" max="10656" width="0.44140625" style="155" customWidth="1"/>
    <col min="10657" max="10657" width="1.109375" style="155" customWidth="1"/>
    <col min="10658" max="10668" width="0.88671875" style="155" customWidth="1"/>
    <col min="10669" max="10669" width="1.21875" style="155" customWidth="1"/>
    <col min="10670" max="10677" width="0.88671875" style="155" customWidth="1"/>
    <col min="10678" max="10752" width="2.109375" style="155"/>
    <col min="10753" max="10753" width="2" style="155" customWidth="1"/>
    <col min="10754" max="10754" width="0.21875" style="155" customWidth="1"/>
    <col min="10755" max="10758" width="0.77734375" style="155" customWidth="1"/>
    <col min="10759" max="10760" width="0.44140625" style="155" customWidth="1"/>
    <col min="10761" max="10761" width="0.33203125" style="155" customWidth="1"/>
    <col min="10762" max="10762" width="1" style="155" customWidth="1"/>
    <col min="10763" max="10766" width="0.6640625" style="155" customWidth="1"/>
    <col min="10767" max="10767" width="1.5546875" style="155" customWidth="1"/>
    <col min="10768" max="10770" width="0.6640625" style="155" customWidth="1"/>
    <col min="10771" max="10771" width="0.77734375" style="155" customWidth="1"/>
    <col min="10772" max="10772" width="0.88671875" style="155" customWidth="1"/>
    <col min="10773" max="10773" width="0.44140625" style="155" customWidth="1"/>
    <col min="10774" max="10778" width="0.6640625" style="155" customWidth="1"/>
    <col min="10779" max="10779" width="1.33203125" style="155" customWidth="1"/>
    <col min="10780" max="10782" width="0.77734375" style="155" customWidth="1"/>
    <col min="10783" max="10783" width="1.6640625" style="155" customWidth="1"/>
    <col min="10784" max="10820" width="0.6640625" style="155" customWidth="1"/>
    <col min="10821" max="10827" width="0.33203125" style="155" customWidth="1"/>
    <col min="10828" max="10828" width="2" style="155" customWidth="1"/>
    <col min="10829" max="10831" width="0.6640625" style="155" customWidth="1"/>
    <col min="10832" max="10832" width="1.109375" style="155" customWidth="1"/>
    <col min="10833" max="10836" width="0.6640625" style="155" customWidth="1"/>
    <col min="10837" max="10837" width="1.109375" style="155" customWidth="1"/>
    <col min="10838" max="10842" width="0.6640625" style="155" customWidth="1"/>
    <col min="10843" max="10843" width="1.33203125" style="155" customWidth="1"/>
    <col min="10844" max="10847" width="0.6640625" style="155" customWidth="1"/>
    <col min="10848" max="10848" width="1" style="155" customWidth="1"/>
    <col min="10849" max="10852" width="0.6640625" style="155" customWidth="1"/>
    <col min="10853" max="10853" width="1.109375" style="155" customWidth="1"/>
    <col min="10854" max="10858" width="0.6640625" style="155" customWidth="1"/>
    <col min="10859" max="10859" width="0.88671875" style="155" customWidth="1"/>
    <col min="10860" max="10860" width="0" style="155" hidden="1" customWidth="1"/>
    <col min="10861" max="10864" width="0.6640625" style="155" customWidth="1"/>
    <col min="10865" max="10865" width="0.21875" style="155" customWidth="1"/>
    <col min="10866" max="10866" width="0.44140625" style="155" customWidth="1"/>
    <col min="10867" max="10867" width="0" style="155" hidden="1" customWidth="1"/>
    <col min="10868" max="10870" width="0.6640625" style="155" customWidth="1"/>
    <col min="10871" max="10877" width="0.33203125" style="155" customWidth="1"/>
    <col min="10878" max="10878" width="0.44140625" style="155" customWidth="1"/>
    <col min="10879" max="10879" width="1.44140625" style="155" customWidth="1"/>
    <col min="10880" max="10883" width="0.44140625" style="155" customWidth="1"/>
    <col min="10884" max="10884" width="1.5546875" style="155" customWidth="1"/>
    <col min="10885" max="10888" width="0.44140625" style="155" customWidth="1"/>
    <col min="10889" max="10889" width="1.33203125" style="155" customWidth="1"/>
    <col min="10890" max="10892" width="0.44140625" style="155" customWidth="1"/>
    <col min="10893" max="10893" width="1.88671875" style="155" customWidth="1"/>
    <col min="10894" max="10898" width="0.44140625" style="155" customWidth="1"/>
    <col min="10899" max="10899" width="2" style="155" customWidth="1"/>
    <col min="10900" max="10902" width="0.44140625" style="155" customWidth="1"/>
    <col min="10903" max="10903" width="1.77734375" style="155" customWidth="1"/>
    <col min="10904" max="10904" width="0.6640625" style="155" customWidth="1"/>
    <col min="10905" max="10912" width="0.44140625" style="155" customWidth="1"/>
    <col min="10913" max="10913" width="1.109375" style="155" customWidth="1"/>
    <col min="10914" max="10924" width="0.88671875" style="155" customWidth="1"/>
    <col min="10925" max="10925" width="1.21875" style="155" customWidth="1"/>
    <col min="10926" max="10933" width="0.88671875" style="155" customWidth="1"/>
    <col min="10934" max="11008" width="2.109375" style="155"/>
    <col min="11009" max="11009" width="2" style="155" customWidth="1"/>
    <col min="11010" max="11010" width="0.21875" style="155" customWidth="1"/>
    <col min="11011" max="11014" width="0.77734375" style="155" customWidth="1"/>
    <col min="11015" max="11016" width="0.44140625" style="155" customWidth="1"/>
    <col min="11017" max="11017" width="0.33203125" style="155" customWidth="1"/>
    <col min="11018" max="11018" width="1" style="155" customWidth="1"/>
    <col min="11019" max="11022" width="0.6640625" style="155" customWidth="1"/>
    <col min="11023" max="11023" width="1.5546875" style="155" customWidth="1"/>
    <col min="11024" max="11026" width="0.6640625" style="155" customWidth="1"/>
    <col min="11027" max="11027" width="0.77734375" style="155" customWidth="1"/>
    <col min="11028" max="11028" width="0.88671875" style="155" customWidth="1"/>
    <col min="11029" max="11029" width="0.44140625" style="155" customWidth="1"/>
    <col min="11030" max="11034" width="0.6640625" style="155" customWidth="1"/>
    <col min="11035" max="11035" width="1.33203125" style="155" customWidth="1"/>
    <col min="11036" max="11038" width="0.77734375" style="155" customWidth="1"/>
    <col min="11039" max="11039" width="1.6640625" style="155" customWidth="1"/>
    <col min="11040" max="11076" width="0.6640625" style="155" customWidth="1"/>
    <col min="11077" max="11083" width="0.33203125" style="155" customWidth="1"/>
    <col min="11084" max="11084" width="2" style="155" customWidth="1"/>
    <col min="11085" max="11087" width="0.6640625" style="155" customWidth="1"/>
    <col min="11088" max="11088" width="1.109375" style="155" customWidth="1"/>
    <col min="11089" max="11092" width="0.6640625" style="155" customWidth="1"/>
    <col min="11093" max="11093" width="1.109375" style="155" customWidth="1"/>
    <col min="11094" max="11098" width="0.6640625" style="155" customWidth="1"/>
    <col min="11099" max="11099" width="1.33203125" style="155" customWidth="1"/>
    <col min="11100" max="11103" width="0.6640625" style="155" customWidth="1"/>
    <col min="11104" max="11104" width="1" style="155" customWidth="1"/>
    <col min="11105" max="11108" width="0.6640625" style="155" customWidth="1"/>
    <col min="11109" max="11109" width="1.109375" style="155" customWidth="1"/>
    <col min="11110" max="11114" width="0.6640625" style="155" customWidth="1"/>
    <col min="11115" max="11115" width="0.88671875" style="155" customWidth="1"/>
    <col min="11116" max="11116" width="0" style="155" hidden="1" customWidth="1"/>
    <col min="11117" max="11120" width="0.6640625" style="155" customWidth="1"/>
    <col min="11121" max="11121" width="0.21875" style="155" customWidth="1"/>
    <col min="11122" max="11122" width="0.44140625" style="155" customWidth="1"/>
    <col min="11123" max="11123" width="0" style="155" hidden="1" customWidth="1"/>
    <col min="11124" max="11126" width="0.6640625" style="155" customWidth="1"/>
    <col min="11127" max="11133" width="0.33203125" style="155" customWidth="1"/>
    <col min="11134" max="11134" width="0.44140625" style="155" customWidth="1"/>
    <col min="11135" max="11135" width="1.44140625" style="155" customWidth="1"/>
    <col min="11136" max="11139" width="0.44140625" style="155" customWidth="1"/>
    <col min="11140" max="11140" width="1.5546875" style="155" customWidth="1"/>
    <col min="11141" max="11144" width="0.44140625" style="155" customWidth="1"/>
    <col min="11145" max="11145" width="1.33203125" style="155" customWidth="1"/>
    <col min="11146" max="11148" width="0.44140625" style="155" customWidth="1"/>
    <col min="11149" max="11149" width="1.88671875" style="155" customWidth="1"/>
    <col min="11150" max="11154" width="0.44140625" style="155" customWidth="1"/>
    <col min="11155" max="11155" width="2" style="155" customWidth="1"/>
    <col min="11156" max="11158" width="0.44140625" style="155" customWidth="1"/>
    <col min="11159" max="11159" width="1.77734375" style="155" customWidth="1"/>
    <col min="11160" max="11160" width="0.6640625" style="155" customWidth="1"/>
    <col min="11161" max="11168" width="0.44140625" style="155" customWidth="1"/>
    <col min="11169" max="11169" width="1.109375" style="155" customWidth="1"/>
    <col min="11170" max="11180" width="0.88671875" style="155" customWidth="1"/>
    <col min="11181" max="11181" width="1.21875" style="155" customWidth="1"/>
    <col min="11182" max="11189" width="0.88671875" style="155" customWidth="1"/>
    <col min="11190" max="11264" width="2.109375" style="155"/>
    <col min="11265" max="11265" width="2" style="155" customWidth="1"/>
    <col min="11266" max="11266" width="0.21875" style="155" customWidth="1"/>
    <col min="11267" max="11270" width="0.77734375" style="155" customWidth="1"/>
    <col min="11271" max="11272" width="0.44140625" style="155" customWidth="1"/>
    <col min="11273" max="11273" width="0.33203125" style="155" customWidth="1"/>
    <col min="11274" max="11274" width="1" style="155" customWidth="1"/>
    <col min="11275" max="11278" width="0.6640625" style="155" customWidth="1"/>
    <col min="11279" max="11279" width="1.5546875" style="155" customWidth="1"/>
    <col min="11280" max="11282" width="0.6640625" style="155" customWidth="1"/>
    <col min="11283" max="11283" width="0.77734375" style="155" customWidth="1"/>
    <col min="11284" max="11284" width="0.88671875" style="155" customWidth="1"/>
    <col min="11285" max="11285" width="0.44140625" style="155" customWidth="1"/>
    <col min="11286" max="11290" width="0.6640625" style="155" customWidth="1"/>
    <col min="11291" max="11291" width="1.33203125" style="155" customWidth="1"/>
    <col min="11292" max="11294" width="0.77734375" style="155" customWidth="1"/>
    <col min="11295" max="11295" width="1.6640625" style="155" customWidth="1"/>
    <col min="11296" max="11332" width="0.6640625" style="155" customWidth="1"/>
    <col min="11333" max="11339" width="0.33203125" style="155" customWidth="1"/>
    <col min="11340" max="11340" width="2" style="155" customWidth="1"/>
    <col min="11341" max="11343" width="0.6640625" style="155" customWidth="1"/>
    <col min="11344" max="11344" width="1.109375" style="155" customWidth="1"/>
    <col min="11345" max="11348" width="0.6640625" style="155" customWidth="1"/>
    <col min="11349" max="11349" width="1.109375" style="155" customWidth="1"/>
    <col min="11350" max="11354" width="0.6640625" style="155" customWidth="1"/>
    <col min="11355" max="11355" width="1.33203125" style="155" customWidth="1"/>
    <col min="11356" max="11359" width="0.6640625" style="155" customWidth="1"/>
    <col min="11360" max="11360" width="1" style="155" customWidth="1"/>
    <col min="11361" max="11364" width="0.6640625" style="155" customWidth="1"/>
    <col min="11365" max="11365" width="1.109375" style="155" customWidth="1"/>
    <col min="11366" max="11370" width="0.6640625" style="155" customWidth="1"/>
    <col min="11371" max="11371" width="0.88671875" style="155" customWidth="1"/>
    <col min="11372" max="11372" width="0" style="155" hidden="1" customWidth="1"/>
    <col min="11373" max="11376" width="0.6640625" style="155" customWidth="1"/>
    <col min="11377" max="11377" width="0.21875" style="155" customWidth="1"/>
    <col min="11378" max="11378" width="0.44140625" style="155" customWidth="1"/>
    <col min="11379" max="11379" width="0" style="155" hidden="1" customWidth="1"/>
    <col min="11380" max="11382" width="0.6640625" style="155" customWidth="1"/>
    <col min="11383" max="11389" width="0.33203125" style="155" customWidth="1"/>
    <col min="11390" max="11390" width="0.44140625" style="155" customWidth="1"/>
    <col min="11391" max="11391" width="1.44140625" style="155" customWidth="1"/>
    <col min="11392" max="11395" width="0.44140625" style="155" customWidth="1"/>
    <col min="11396" max="11396" width="1.5546875" style="155" customWidth="1"/>
    <col min="11397" max="11400" width="0.44140625" style="155" customWidth="1"/>
    <col min="11401" max="11401" width="1.33203125" style="155" customWidth="1"/>
    <col min="11402" max="11404" width="0.44140625" style="155" customWidth="1"/>
    <col min="11405" max="11405" width="1.88671875" style="155" customWidth="1"/>
    <col min="11406" max="11410" width="0.44140625" style="155" customWidth="1"/>
    <col min="11411" max="11411" width="2" style="155" customWidth="1"/>
    <col min="11412" max="11414" width="0.44140625" style="155" customWidth="1"/>
    <col min="11415" max="11415" width="1.77734375" style="155" customWidth="1"/>
    <col min="11416" max="11416" width="0.6640625" style="155" customWidth="1"/>
    <col min="11417" max="11424" width="0.44140625" style="155" customWidth="1"/>
    <col min="11425" max="11425" width="1.109375" style="155" customWidth="1"/>
    <col min="11426" max="11436" width="0.88671875" style="155" customWidth="1"/>
    <col min="11437" max="11437" width="1.21875" style="155" customWidth="1"/>
    <col min="11438" max="11445" width="0.88671875" style="155" customWidth="1"/>
    <col min="11446" max="11520" width="2.109375" style="155"/>
    <col min="11521" max="11521" width="2" style="155" customWidth="1"/>
    <col min="11522" max="11522" width="0.21875" style="155" customWidth="1"/>
    <col min="11523" max="11526" width="0.77734375" style="155" customWidth="1"/>
    <col min="11527" max="11528" width="0.44140625" style="155" customWidth="1"/>
    <col min="11529" max="11529" width="0.33203125" style="155" customWidth="1"/>
    <col min="11530" max="11530" width="1" style="155" customWidth="1"/>
    <col min="11531" max="11534" width="0.6640625" style="155" customWidth="1"/>
    <col min="11535" max="11535" width="1.5546875" style="155" customWidth="1"/>
    <col min="11536" max="11538" width="0.6640625" style="155" customWidth="1"/>
    <col min="11539" max="11539" width="0.77734375" style="155" customWidth="1"/>
    <col min="11540" max="11540" width="0.88671875" style="155" customWidth="1"/>
    <col min="11541" max="11541" width="0.44140625" style="155" customWidth="1"/>
    <col min="11542" max="11546" width="0.6640625" style="155" customWidth="1"/>
    <col min="11547" max="11547" width="1.33203125" style="155" customWidth="1"/>
    <col min="11548" max="11550" width="0.77734375" style="155" customWidth="1"/>
    <col min="11551" max="11551" width="1.6640625" style="155" customWidth="1"/>
    <col min="11552" max="11588" width="0.6640625" style="155" customWidth="1"/>
    <col min="11589" max="11595" width="0.33203125" style="155" customWidth="1"/>
    <col min="11596" max="11596" width="2" style="155" customWidth="1"/>
    <col min="11597" max="11599" width="0.6640625" style="155" customWidth="1"/>
    <col min="11600" max="11600" width="1.109375" style="155" customWidth="1"/>
    <col min="11601" max="11604" width="0.6640625" style="155" customWidth="1"/>
    <col min="11605" max="11605" width="1.109375" style="155" customWidth="1"/>
    <col min="11606" max="11610" width="0.6640625" style="155" customWidth="1"/>
    <col min="11611" max="11611" width="1.33203125" style="155" customWidth="1"/>
    <col min="11612" max="11615" width="0.6640625" style="155" customWidth="1"/>
    <col min="11616" max="11616" width="1" style="155" customWidth="1"/>
    <col min="11617" max="11620" width="0.6640625" style="155" customWidth="1"/>
    <col min="11621" max="11621" width="1.109375" style="155" customWidth="1"/>
    <col min="11622" max="11626" width="0.6640625" style="155" customWidth="1"/>
    <col min="11627" max="11627" width="0.88671875" style="155" customWidth="1"/>
    <col min="11628" max="11628" width="0" style="155" hidden="1" customWidth="1"/>
    <col min="11629" max="11632" width="0.6640625" style="155" customWidth="1"/>
    <col min="11633" max="11633" width="0.21875" style="155" customWidth="1"/>
    <col min="11634" max="11634" width="0.44140625" style="155" customWidth="1"/>
    <col min="11635" max="11635" width="0" style="155" hidden="1" customWidth="1"/>
    <col min="11636" max="11638" width="0.6640625" style="155" customWidth="1"/>
    <col min="11639" max="11645" width="0.33203125" style="155" customWidth="1"/>
    <col min="11646" max="11646" width="0.44140625" style="155" customWidth="1"/>
    <col min="11647" max="11647" width="1.44140625" style="155" customWidth="1"/>
    <col min="11648" max="11651" width="0.44140625" style="155" customWidth="1"/>
    <col min="11652" max="11652" width="1.5546875" style="155" customWidth="1"/>
    <col min="11653" max="11656" width="0.44140625" style="155" customWidth="1"/>
    <col min="11657" max="11657" width="1.33203125" style="155" customWidth="1"/>
    <col min="11658" max="11660" width="0.44140625" style="155" customWidth="1"/>
    <col min="11661" max="11661" width="1.88671875" style="155" customWidth="1"/>
    <col min="11662" max="11666" width="0.44140625" style="155" customWidth="1"/>
    <col min="11667" max="11667" width="2" style="155" customWidth="1"/>
    <col min="11668" max="11670" width="0.44140625" style="155" customWidth="1"/>
    <col min="11671" max="11671" width="1.77734375" style="155" customWidth="1"/>
    <col min="11672" max="11672" width="0.6640625" style="155" customWidth="1"/>
    <col min="11673" max="11680" width="0.44140625" style="155" customWidth="1"/>
    <col min="11681" max="11681" width="1.109375" style="155" customWidth="1"/>
    <col min="11682" max="11692" width="0.88671875" style="155" customWidth="1"/>
    <col min="11693" max="11693" width="1.21875" style="155" customWidth="1"/>
    <col min="11694" max="11701" width="0.88671875" style="155" customWidth="1"/>
    <col min="11702" max="11776" width="2.109375" style="155"/>
    <col min="11777" max="11777" width="2" style="155" customWidth="1"/>
    <col min="11778" max="11778" width="0.21875" style="155" customWidth="1"/>
    <col min="11779" max="11782" width="0.77734375" style="155" customWidth="1"/>
    <col min="11783" max="11784" width="0.44140625" style="155" customWidth="1"/>
    <col min="11785" max="11785" width="0.33203125" style="155" customWidth="1"/>
    <col min="11786" max="11786" width="1" style="155" customWidth="1"/>
    <col min="11787" max="11790" width="0.6640625" style="155" customWidth="1"/>
    <col min="11791" max="11791" width="1.5546875" style="155" customWidth="1"/>
    <col min="11792" max="11794" width="0.6640625" style="155" customWidth="1"/>
    <col min="11795" max="11795" width="0.77734375" style="155" customWidth="1"/>
    <col min="11796" max="11796" width="0.88671875" style="155" customWidth="1"/>
    <col min="11797" max="11797" width="0.44140625" style="155" customWidth="1"/>
    <col min="11798" max="11802" width="0.6640625" style="155" customWidth="1"/>
    <col min="11803" max="11803" width="1.33203125" style="155" customWidth="1"/>
    <col min="11804" max="11806" width="0.77734375" style="155" customWidth="1"/>
    <col min="11807" max="11807" width="1.6640625" style="155" customWidth="1"/>
    <col min="11808" max="11844" width="0.6640625" style="155" customWidth="1"/>
    <col min="11845" max="11851" width="0.33203125" style="155" customWidth="1"/>
    <col min="11852" max="11852" width="2" style="155" customWidth="1"/>
    <col min="11853" max="11855" width="0.6640625" style="155" customWidth="1"/>
    <col min="11856" max="11856" width="1.109375" style="155" customWidth="1"/>
    <col min="11857" max="11860" width="0.6640625" style="155" customWidth="1"/>
    <col min="11861" max="11861" width="1.109375" style="155" customWidth="1"/>
    <col min="11862" max="11866" width="0.6640625" style="155" customWidth="1"/>
    <col min="11867" max="11867" width="1.33203125" style="155" customWidth="1"/>
    <col min="11868" max="11871" width="0.6640625" style="155" customWidth="1"/>
    <col min="11872" max="11872" width="1" style="155" customWidth="1"/>
    <col min="11873" max="11876" width="0.6640625" style="155" customWidth="1"/>
    <col min="11877" max="11877" width="1.109375" style="155" customWidth="1"/>
    <col min="11878" max="11882" width="0.6640625" style="155" customWidth="1"/>
    <col min="11883" max="11883" width="0.88671875" style="155" customWidth="1"/>
    <col min="11884" max="11884" width="0" style="155" hidden="1" customWidth="1"/>
    <col min="11885" max="11888" width="0.6640625" style="155" customWidth="1"/>
    <col min="11889" max="11889" width="0.21875" style="155" customWidth="1"/>
    <col min="11890" max="11890" width="0.44140625" style="155" customWidth="1"/>
    <col min="11891" max="11891" width="0" style="155" hidden="1" customWidth="1"/>
    <col min="11892" max="11894" width="0.6640625" style="155" customWidth="1"/>
    <col min="11895" max="11901" width="0.33203125" style="155" customWidth="1"/>
    <col min="11902" max="11902" width="0.44140625" style="155" customWidth="1"/>
    <col min="11903" max="11903" width="1.44140625" style="155" customWidth="1"/>
    <col min="11904" max="11907" width="0.44140625" style="155" customWidth="1"/>
    <col min="11908" max="11908" width="1.5546875" style="155" customWidth="1"/>
    <col min="11909" max="11912" width="0.44140625" style="155" customWidth="1"/>
    <col min="11913" max="11913" width="1.33203125" style="155" customWidth="1"/>
    <col min="11914" max="11916" width="0.44140625" style="155" customWidth="1"/>
    <col min="11917" max="11917" width="1.88671875" style="155" customWidth="1"/>
    <col min="11918" max="11922" width="0.44140625" style="155" customWidth="1"/>
    <col min="11923" max="11923" width="2" style="155" customWidth="1"/>
    <col min="11924" max="11926" width="0.44140625" style="155" customWidth="1"/>
    <col min="11927" max="11927" width="1.77734375" style="155" customWidth="1"/>
    <col min="11928" max="11928" width="0.6640625" style="155" customWidth="1"/>
    <col min="11929" max="11936" width="0.44140625" style="155" customWidth="1"/>
    <col min="11937" max="11937" width="1.109375" style="155" customWidth="1"/>
    <col min="11938" max="11948" width="0.88671875" style="155" customWidth="1"/>
    <col min="11949" max="11949" width="1.21875" style="155" customWidth="1"/>
    <col min="11950" max="11957" width="0.88671875" style="155" customWidth="1"/>
    <col min="11958" max="12032" width="2.109375" style="155"/>
    <col min="12033" max="12033" width="2" style="155" customWidth="1"/>
    <col min="12034" max="12034" width="0.21875" style="155" customWidth="1"/>
    <col min="12035" max="12038" width="0.77734375" style="155" customWidth="1"/>
    <col min="12039" max="12040" width="0.44140625" style="155" customWidth="1"/>
    <col min="12041" max="12041" width="0.33203125" style="155" customWidth="1"/>
    <col min="12042" max="12042" width="1" style="155" customWidth="1"/>
    <col min="12043" max="12046" width="0.6640625" style="155" customWidth="1"/>
    <col min="12047" max="12047" width="1.5546875" style="155" customWidth="1"/>
    <col min="12048" max="12050" width="0.6640625" style="155" customWidth="1"/>
    <col min="12051" max="12051" width="0.77734375" style="155" customWidth="1"/>
    <col min="12052" max="12052" width="0.88671875" style="155" customWidth="1"/>
    <col min="12053" max="12053" width="0.44140625" style="155" customWidth="1"/>
    <col min="12054" max="12058" width="0.6640625" style="155" customWidth="1"/>
    <col min="12059" max="12059" width="1.33203125" style="155" customWidth="1"/>
    <col min="12060" max="12062" width="0.77734375" style="155" customWidth="1"/>
    <col min="12063" max="12063" width="1.6640625" style="155" customWidth="1"/>
    <col min="12064" max="12100" width="0.6640625" style="155" customWidth="1"/>
    <col min="12101" max="12107" width="0.33203125" style="155" customWidth="1"/>
    <col min="12108" max="12108" width="2" style="155" customWidth="1"/>
    <col min="12109" max="12111" width="0.6640625" style="155" customWidth="1"/>
    <col min="12112" max="12112" width="1.109375" style="155" customWidth="1"/>
    <col min="12113" max="12116" width="0.6640625" style="155" customWidth="1"/>
    <col min="12117" max="12117" width="1.109375" style="155" customWidth="1"/>
    <col min="12118" max="12122" width="0.6640625" style="155" customWidth="1"/>
    <col min="12123" max="12123" width="1.33203125" style="155" customWidth="1"/>
    <col min="12124" max="12127" width="0.6640625" style="155" customWidth="1"/>
    <col min="12128" max="12128" width="1" style="155" customWidth="1"/>
    <col min="12129" max="12132" width="0.6640625" style="155" customWidth="1"/>
    <col min="12133" max="12133" width="1.109375" style="155" customWidth="1"/>
    <col min="12134" max="12138" width="0.6640625" style="155" customWidth="1"/>
    <col min="12139" max="12139" width="0.88671875" style="155" customWidth="1"/>
    <col min="12140" max="12140" width="0" style="155" hidden="1" customWidth="1"/>
    <col min="12141" max="12144" width="0.6640625" style="155" customWidth="1"/>
    <col min="12145" max="12145" width="0.21875" style="155" customWidth="1"/>
    <col min="12146" max="12146" width="0.44140625" style="155" customWidth="1"/>
    <col min="12147" max="12147" width="0" style="155" hidden="1" customWidth="1"/>
    <col min="12148" max="12150" width="0.6640625" style="155" customWidth="1"/>
    <col min="12151" max="12157" width="0.33203125" style="155" customWidth="1"/>
    <col min="12158" max="12158" width="0.44140625" style="155" customWidth="1"/>
    <col min="12159" max="12159" width="1.44140625" style="155" customWidth="1"/>
    <col min="12160" max="12163" width="0.44140625" style="155" customWidth="1"/>
    <col min="12164" max="12164" width="1.5546875" style="155" customWidth="1"/>
    <col min="12165" max="12168" width="0.44140625" style="155" customWidth="1"/>
    <col min="12169" max="12169" width="1.33203125" style="155" customWidth="1"/>
    <col min="12170" max="12172" width="0.44140625" style="155" customWidth="1"/>
    <col min="12173" max="12173" width="1.88671875" style="155" customWidth="1"/>
    <col min="12174" max="12178" width="0.44140625" style="155" customWidth="1"/>
    <col min="12179" max="12179" width="2" style="155" customWidth="1"/>
    <col min="12180" max="12182" width="0.44140625" style="155" customWidth="1"/>
    <col min="12183" max="12183" width="1.77734375" style="155" customWidth="1"/>
    <col min="12184" max="12184" width="0.6640625" style="155" customWidth="1"/>
    <col min="12185" max="12192" width="0.44140625" style="155" customWidth="1"/>
    <col min="12193" max="12193" width="1.109375" style="155" customWidth="1"/>
    <col min="12194" max="12204" width="0.88671875" style="155" customWidth="1"/>
    <col min="12205" max="12205" width="1.21875" style="155" customWidth="1"/>
    <col min="12206" max="12213" width="0.88671875" style="155" customWidth="1"/>
    <col min="12214" max="12288" width="2.109375" style="155"/>
    <col min="12289" max="12289" width="2" style="155" customWidth="1"/>
    <col min="12290" max="12290" width="0.21875" style="155" customWidth="1"/>
    <col min="12291" max="12294" width="0.77734375" style="155" customWidth="1"/>
    <col min="12295" max="12296" width="0.44140625" style="155" customWidth="1"/>
    <col min="12297" max="12297" width="0.33203125" style="155" customWidth="1"/>
    <col min="12298" max="12298" width="1" style="155" customWidth="1"/>
    <col min="12299" max="12302" width="0.6640625" style="155" customWidth="1"/>
    <col min="12303" max="12303" width="1.5546875" style="155" customWidth="1"/>
    <col min="12304" max="12306" width="0.6640625" style="155" customWidth="1"/>
    <col min="12307" max="12307" width="0.77734375" style="155" customWidth="1"/>
    <col min="12308" max="12308" width="0.88671875" style="155" customWidth="1"/>
    <col min="12309" max="12309" width="0.44140625" style="155" customWidth="1"/>
    <col min="12310" max="12314" width="0.6640625" style="155" customWidth="1"/>
    <col min="12315" max="12315" width="1.33203125" style="155" customWidth="1"/>
    <col min="12316" max="12318" width="0.77734375" style="155" customWidth="1"/>
    <col min="12319" max="12319" width="1.6640625" style="155" customWidth="1"/>
    <col min="12320" max="12356" width="0.6640625" style="155" customWidth="1"/>
    <col min="12357" max="12363" width="0.33203125" style="155" customWidth="1"/>
    <col min="12364" max="12364" width="2" style="155" customWidth="1"/>
    <col min="12365" max="12367" width="0.6640625" style="155" customWidth="1"/>
    <col min="12368" max="12368" width="1.109375" style="155" customWidth="1"/>
    <col min="12369" max="12372" width="0.6640625" style="155" customWidth="1"/>
    <col min="12373" max="12373" width="1.109375" style="155" customWidth="1"/>
    <col min="12374" max="12378" width="0.6640625" style="155" customWidth="1"/>
    <col min="12379" max="12379" width="1.33203125" style="155" customWidth="1"/>
    <col min="12380" max="12383" width="0.6640625" style="155" customWidth="1"/>
    <col min="12384" max="12384" width="1" style="155" customWidth="1"/>
    <col min="12385" max="12388" width="0.6640625" style="155" customWidth="1"/>
    <col min="12389" max="12389" width="1.109375" style="155" customWidth="1"/>
    <col min="12390" max="12394" width="0.6640625" style="155" customWidth="1"/>
    <col min="12395" max="12395" width="0.88671875" style="155" customWidth="1"/>
    <col min="12396" max="12396" width="0" style="155" hidden="1" customWidth="1"/>
    <col min="12397" max="12400" width="0.6640625" style="155" customWidth="1"/>
    <col min="12401" max="12401" width="0.21875" style="155" customWidth="1"/>
    <col min="12402" max="12402" width="0.44140625" style="155" customWidth="1"/>
    <col min="12403" max="12403" width="0" style="155" hidden="1" customWidth="1"/>
    <col min="12404" max="12406" width="0.6640625" style="155" customWidth="1"/>
    <col min="12407" max="12413" width="0.33203125" style="155" customWidth="1"/>
    <col min="12414" max="12414" width="0.44140625" style="155" customWidth="1"/>
    <col min="12415" max="12415" width="1.44140625" style="155" customWidth="1"/>
    <col min="12416" max="12419" width="0.44140625" style="155" customWidth="1"/>
    <col min="12420" max="12420" width="1.5546875" style="155" customWidth="1"/>
    <col min="12421" max="12424" width="0.44140625" style="155" customWidth="1"/>
    <col min="12425" max="12425" width="1.33203125" style="155" customWidth="1"/>
    <col min="12426" max="12428" width="0.44140625" style="155" customWidth="1"/>
    <col min="12429" max="12429" width="1.88671875" style="155" customWidth="1"/>
    <col min="12430" max="12434" width="0.44140625" style="155" customWidth="1"/>
    <col min="12435" max="12435" width="2" style="155" customWidth="1"/>
    <col min="12436" max="12438" width="0.44140625" style="155" customWidth="1"/>
    <col min="12439" max="12439" width="1.77734375" style="155" customWidth="1"/>
    <col min="12440" max="12440" width="0.6640625" style="155" customWidth="1"/>
    <col min="12441" max="12448" width="0.44140625" style="155" customWidth="1"/>
    <col min="12449" max="12449" width="1.109375" style="155" customWidth="1"/>
    <col min="12450" max="12460" width="0.88671875" style="155" customWidth="1"/>
    <col min="12461" max="12461" width="1.21875" style="155" customWidth="1"/>
    <col min="12462" max="12469" width="0.88671875" style="155" customWidth="1"/>
    <col min="12470" max="12544" width="2.109375" style="155"/>
    <col min="12545" max="12545" width="2" style="155" customWidth="1"/>
    <col min="12546" max="12546" width="0.21875" style="155" customWidth="1"/>
    <col min="12547" max="12550" width="0.77734375" style="155" customWidth="1"/>
    <col min="12551" max="12552" width="0.44140625" style="155" customWidth="1"/>
    <col min="12553" max="12553" width="0.33203125" style="155" customWidth="1"/>
    <col min="12554" max="12554" width="1" style="155" customWidth="1"/>
    <col min="12555" max="12558" width="0.6640625" style="155" customWidth="1"/>
    <col min="12559" max="12559" width="1.5546875" style="155" customWidth="1"/>
    <col min="12560" max="12562" width="0.6640625" style="155" customWidth="1"/>
    <col min="12563" max="12563" width="0.77734375" style="155" customWidth="1"/>
    <col min="12564" max="12564" width="0.88671875" style="155" customWidth="1"/>
    <col min="12565" max="12565" width="0.44140625" style="155" customWidth="1"/>
    <col min="12566" max="12570" width="0.6640625" style="155" customWidth="1"/>
    <col min="12571" max="12571" width="1.33203125" style="155" customWidth="1"/>
    <col min="12572" max="12574" width="0.77734375" style="155" customWidth="1"/>
    <col min="12575" max="12575" width="1.6640625" style="155" customWidth="1"/>
    <col min="12576" max="12612" width="0.6640625" style="155" customWidth="1"/>
    <col min="12613" max="12619" width="0.33203125" style="155" customWidth="1"/>
    <col min="12620" max="12620" width="2" style="155" customWidth="1"/>
    <col min="12621" max="12623" width="0.6640625" style="155" customWidth="1"/>
    <col min="12624" max="12624" width="1.109375" style="155" customWidth="1"/>
    <col min="12625" max="12628" width="0.6640625" style="155" customWidth="1"/>
    <col min="12629" max="12629" width="1.109375" style="155" customWidth="1"/>
    <col min="12630" max="12634" width="0.6640625" style="155" customWidth="1"/>
    <col min="12635" max="12635" width="1.33203125" style="155" customWidth="1"/>
    <col min="12636" max="12639" width="0.6640625" style="155" customWidth="1"/>
    <col min="12640" max="12640" width="1" style="155" customWidth="1"/>
    <col min="12641" max="12644" width="0.6640625" style="155" customWidth="1"/>
    <col min="12645" max="12645" width="1.109375" style="155" customWidth="1"/>
    <col min="12646" max="12650" width="0.6640625" style="155" customWidth="1"/>
    <col min="12651" max="12651" width="0.88671875" style="155" customWidth="1"/>
    <col min="12652" max="12652" width="0" style="155" hidden="1" customWidth="1"/>
    <col min="12653" max="12656" width="0.6640625" style="155" customWidth="1"/>
    <col min="12657" max="12657" width="0.21875" style="155" customWidth="1"/>
    <col min="12658" max="12658" width="0.44140625" style="155" customWidth="1"/>
    <col min="12659" max="12659" width="0" style="155" hidden="1" customWidth="1"/>
    <col min="12660" max="12662" width="0.6640625" style="155" customWidth="1"/>
    <col min="12663" max="12669" width="0.33203125" style="155" customWidth="1"/>
    <col min="12670" max="12670" width="0.44140625" style="155" customWidth="1"/>
    <col min="12671" max="12671" width="1.44140625" style="155" customWidth="1"/>
    <col min="12672" max="12675" width="0.44140625" style="155" customWidth="1"/>
    <col min="12676" max="12676" width="1.5546875" style="155" customWidth="1"/>
    <col min="12677" max="12680" width="0.44140625" style="155" customWidth="1"/>
    <col min="12681" max="12681" width="1.33203125" style="155" customWidth="1"/>
    <col min="12682" max="12684" width="0.44140625" style="155" customWidth="1"/>
    <col min="12685" max="12685" width="1.88671875" style="155" customWidth="1"/>
    <col min="12686" max="12690" width="0.44140625" style="155" customWidth="1"/>
    <col min="12691" max="12691" width="2" style="155" customWidth="1"/>
    <col min="12692" max="12694" width="0.44140625" style="155" customWidth="1"/>
    <col min="12695" max="12695" width="1.77734375" style="155" customWidth="1"/>
    <col min="12696" max="12696" width="0.6640625" style="155" customWidth="1"/>
    <col min="12697" max="12704" width="0.44140625" style="155" customWidth="1"/>
    <col min="12705" max="12705" width="1.109375" style="155" customWidth="1"/>
    <col min="12706" max="12716" width="0.88671875" style="155" customWidth="1"/>
    <col min="12717" max="12717" width="1.21875" style="155" customWidth="1"/>
    <col min="12718" max="12725" width="0.88671875" style="155" customWidth="1"/>
    <col min="12726" max="12800" width="2.109375" style="155"/>
    <col min="12801" max="12801" width="2" style="155" customWidth="1"/>
    <col min="12802" max="12802" width="0.21875" style="155" customWidth="1"/>
    <col min="12803" max="12806" width="0.77734375" style="155" customWidth="1"/>
    <col min="12807" max="12808" width="0.44140625" style="155" customWidth="1"/>
    <col min="12809" max="12809" width="0.33203125" style="155" customWidth="1"/>
    <col min="12810" max="12810" width="1" style="155" customWidth="1"/>
    <col min="12811" max="12814" width="0.6640625" style="155" customWidth="1"/>
    <col min="12815" max="12815" width="1.5546875" style="155" customWidth="1"/>
    <col min="12816" max="12818" width="0.6640625" style="155" customWidth="1"/>
    <col min="12819" max="12819" width="0.77734375" style="155" customWidth="1"/>
    <col min="12820" max="12820" width="0.88671875" style="155" customWidth="1"/>
    <col min="12821" max="12821" width="0.44140625" style="155" customWidth="1"/>
    <col min="12822" max="12826" width="0.6640625" style="155" customWidth="1"/>
    <col min="12827" max="12827" width="1.33203125" style="155" customWidth="1"/>
    <col min="12828" max="12830" width="0.77734375" style="155" customWidth="1"/>
    <col min="12831" max="12831" width="1.6640625" style="155" customWidth="1"/>
    <col min="12832" max="12868" width="0.6640625" style="155" customWidth="1"/>
    <col min="12869" max="12875" width="0.33203125" style="155" customWidth="1"/>
    <col min="12876" max="12876" width="2" style="155" customWidth="1"/>
    <col min="12877" max="12879" width="0.6640625" style="155" customWidth="1"/>
    <col min="12880" max="12880" width="1.109375" style="155" customWidth="1"/>
    <col min="12881" max="12884" width="0.6640625" style="155" customWidth="1"/>
    <col min="12885" max="12885" width="1.109375" style="155" customWidth="1"/>
    <col min="12886" max="12890" width="0.6640625" style="155" customWidth="1"/>
    <col min="12891" max="12891" width="1.33203125" style="155" customWidth="1"/>
    <col min="12892" max="12895" width="0.6640625" style="155" customWidth="1"/>
    <col min="12896" max="12896" width="1" style="155" customWidth="1"/>
    <col min="12897" max="12900" width="0.6640625" style="155" customWidth="1"/>
    <col min="12901" max="12901" width="1.109375" style="155" customWidth="1"/>
    <col min="12902" max="12906" width="0.6640625" style="155" customWidth="1"/>
    <col min="12907" max="12907" width="0.88671875" style="155" customWidth="1"/>
    <col min="12908" max="12908" width="0" style="155" hidden="1" customWidth="1"/>
    <col min="12909" max="12912" width="0.6640625" style="155" customWidth="1"/>
    <col min="12913" max="12913" width="0.21875" style="155" customWidth="1"/>
    <col min="12914" max="12914" width="0.44140625" style="155" customWidth="1"/>
    <col min="12915" max="12915" width="0" style="155" hidden="1" customWidth="1"/>
    <col min="12916" max="12918" width="0.6640625" style="155" customWidth="1"/>
    <col min="12919" max="12925" width="0.33203125" style="155" customWidth="1"/>
    <col min="12926" max="12926" width="0.44140625" style="155" customWidth="1"/>
    <col min="12927" max="12927" width="1.44140625" style="155" customWidth="1"/>
    <col min="12928" max="12931" width="0.44140625" style="155" customWidth="1"/>
    <col min="12932" max="12932" width="1.5546875" style="155" customWidth="1"/>
    <col min="12933" max="12936" width="0.44140625" style="155" customWidth="1"/>
    <col min="12937" max="12937" width="1.33203125" style="155" customWidth="1"/>
    <col min="12938" max="12940" width="0.44140625" style="155" customWidth="1"/>
    <col min="12941" max="12941" width="1.88671875" style="155" customWidth="1"/>
    <col min="12942" max="12946" width="0.44140625" style="155" customWidth="1"/>
    <col min="12947" max="12947" width="2" style="155" customWidth="1"/>
    <col min="12948" max="12950" width="0.44140625" style="155" customWidth="1"/>
    <col min="12951" max="12951" width="1.77734375" style="155" customWidth="1"/>
    <col min="12952" max="12952" width="0.6640625" style="155" customWidth="1"/>
    <col min="12953" max="12960" width="0.44140625" style="155" customWidth="1"/>
    <col min="12961" max="12961" width="1.109375" style="155" customWidth="1"/>
    <col min="12962" max="12972" width="0.88671875" style="155" customWidth="1"/>
    <col min="12973" max="12973" width="1.21875" style="155" customWidth="1"/>
    <col min="12974" max="12981" width="0.88671875" style="155" customWidth="1"/>
    <col min="12982" max="13056" width="2.109375" style="155"/>
    <col min="13057" max="13057" width="2" style="155" customWidth="1"/>
    <col min="13058" max="13058" width="0.21875" style="155" customWidth="1"/>
    <col min="13059" max="13062" width="0.77734375" style="155" customWidth="1"/>
    <col min="13063" max="13064" width="0.44140625" style="155" customWidth="1"/>
    <col min="13065" max="13065" width="0.33203125" style="155" customWidth="1"/>
    <col min="13066" max="13066" width="1" style="155" customWidth="1"/>
    <col min="13067" max="13070" width="0.6640625" style="155" customWidth="1"/>
    <col min="13071" max="13071" width="1.5546875" style="155" customWidth="1"/>
    <col min="13072" max="13074" width="0.6640625" style="155" customWidth="1"/>
    <col min="13075" max="13075" width="0.77734375" style="155" customWidth="1"/>
    <col min="13076" max="13076" width="0.88671875" style="155" customWidth="1"/>
    <col min="13077" max="13077" width="0.44140625" style="155" customWidth="1"/>
    <col min="13078" max="13082" width="0.6640625" style="155" customWidth="1"/>
    <col min="13083" max="13083" width="1.33203125" style="155" customWidth="1"/>
    <col min="13084" max="13086" width="0.77734375" style="155" customWidth="1"/>
    <col min="13087" max="13087" width="1.6640625" style="155" customWidth="1"/>
    <col min="13088" max="13124" width="0.6640625" style="155" customWidth="1"/>
    <col min="13125" max="13131" width="0.33203125" style="155" customWidth="1"/>
    <col min="13132" max="13132" width="2" style="155" customWidth="1"/>
    <col min="13133" max="13135" width="0.6640625" style="155" customWidth="1"/>
    <col min="13136" max="13136" width="1.109375" style="155" customWidth="1"/>
    <col min="13137" max="13140" width="0.6640625" style="155" customWidth="1"/>
    <col min="13141" max="13141" width="1.109375" style="155" customWidth="1"/>
    <col min="13142" max="13146" width="0.6640625" style="155" customWidth="1"/>
    <col min="13147" max="13147" width="1.33203125" style="155" customWidth="1"/>
    <col min="13148" max="13151" width="0.6640625" style="155" customWidth="1"/>
    <col min="13152" max="13152" width="1" style="155" customWidth="1"/>
    <col min="13153" max="13156" width="0.6640625" style="155" customWidth="1"/>
    <col min="13157" max="13157" width="1.109375" style="155" customWidth="1"/>
    <col min="13158" max="13162" width="0.6640625" style="155" customWidth="1"/>
    <col min="13163" max="13163" width="0.88671875" style="155" customWidth="1"/>
    <col min="13164" max="13164" width="0" style="155" hidden="1" customWidth="1"/>
    <col min="13165" max="13168" width="0.6640625" style="155" customWidth="1"/>
    <col min="13169" max="13169" width="0.21875" style="155" customWidth="1"/>
    <col min="13170" max="13170" width="0.44140625" style="155" customWidth="1"/>
    <col min="13171" max="13171" width="0" style="155" hidden="1" customWidth="1"/>
    <col min="13172" max="13174" width="0.6640625" style="155" customWidth="1"/>
    <col min="13175" max="13181" width="0.33203125" style="155" customWidth="1"/>
    <col min="13182" max="13182" width="0.44140625" style="155" customWidth="1"/>
    <col min="13183" max="13183" width="1.44140625" style="155" customWidth="1"/>
    <col min="13184" max="13187" width="0.44140625" style="155" customWidth="1"/>
    <col min="13188" max="13188" width="1.5546875" style="155" customWidth="1"/>
    <col min="13189" max="13192" width="0.44140625" style="155" customWidth="1"/>
    <col min="13193" max="13193" width="1.33203125" style="155" customWidth="1"/>
    <col min="13194" max="13196" width="0.44140625" style="155" customWidth="1"/>
    <col min="13197" max="13197" width="1.88671875" style="155" customWidth="1"/>
    <col min="13198" max="13202" width="0.44140625" style="155" customWidth="1"/>
    <col min="13203" max="13203" width="2" style="155" customWidth="1"/>
    <col min="13204" max="13206" width="0.44140625" style="155" customWidth="1"/>
    <col min="13207" max="13207" width="1.77734375" style="155" customWidth="1"/>
    <col min="13208" max="13208" width="0.6640625" style="155" customWidth="1"/>
    <col min="13209" max="13216" width="0.44140625" style="155" customWidth="1"/>
    <col min="13217" max="13217" width="1.109375" style="155" customWidth="1"/>
    <col min="13218" max="13228" width="0.88671875" style="155" customWidth="1"/>
    <col min="13229" max="13229" width="1.21875" style="155" customWidth="1"/>
    <col min="13230" max="13237" width="0.88671875" style="155" customWidth="1"/>
    <col min="13238" max="13312" width="2.109375" style="155"/>
    <col min="13313" max="13313" width="2" style="155" customWidth="1"/>
    <col min="13314" max="13314" width="0.21875" style="155" customWidth="1"/>
    <col min="13315" max="13318" width="0.77734375" style="155" customWidth="1"/>
    <col min="13319" max="13320" width="0.44140625" style="155" customWidth="1"/>
    <col min="13321" max="13321" width="0.33203125" style="155" customWidth="1"/>
    <col min="13322" max="13322" width="1" style="155" customWidth="1"/>
    <col min="13323" max="13326" width="0.6640625" style="155" customWidth="1"/>
    <col min="13327" max="13327" width="1.5546875" style="155" customWidth="1"/>
    <col min="13328" max="13330" width="0.6640625" style="155" customWidth="1"/>
    <col min="13331" max="13331" width="0.77734375" style="155" customWidth="1"/>
    <col min="13332" max="13332" width="0.88671875" style="155" customWidth="1"/>
    <col min="13333" max="13333" width="0.44140625" style="155" customWidth="1"/>
    <col min="13334" max="13338" width="0.6640625" style="155" customWidth="1"/>
    <col min="13339" max="13339" width="1.33203125" style="155" customWidth="1"/>
    <col min="13340" max="13342" width="0.77734375" style="155" customWidth="1"/>
    <col min="13343" max="13343" width="1.6640625" style="155" customWidth="1"/>
    <col min="13344" max="13380" width="0.6640625" style="155" customWidth="1"/>
    <col min="13381" max="13387" width="0.33203125" style="155" customWidth="1"/>
    <col min="13388" max="13388" width="2" style="155" customWidth="1"/>
    <col min="13389" max="13391" width="0.6640625" style="155" customWidth="1"/>
    <col min="13392" max="13392" width="1.109375" style="155" customWidth="1"/>
    <col min="13393" max="13396" width="0.6640625" style="155" customWidth="1"/>
    <col min="13397" max="13397" width="1.109375" style="155" customWidth="1"/>
    <col min="13398" max="13402" width="0.6640625" style="155" customWidth="1"/>
    <col min="13403" max="13403" width="1.33203125" style="155" customWidth="1"/>
    <col min="13404" max="13407" width="0.6640625" style="155" customWidth="1"/>
    <col min="13408" max="13408" width="1" style="155" customWidth="1"/>
    <col min="13409" max="13412" width="0.6640625" style="155" customWidth="1"/>
    <col min="13413" max="13413" width="1.109375" style="155" customWidth="1"/>
    <col min="13414" max="13418" width="0.6640625" style="155" customWidth="1"/>
    <col min="13419" max="13419" width="0.88671875" style="155" customWidth="1"/>
    <col min="13420" max="13420" width="0" style="155" hidden="1" customWidth="1"/>
    <col min="13421" max="13424" width="0.6640625" style="155" customWidth="1"/>
    <col min="13425" max="13425" width="0.21875" style="155" customWidth="1"/>
    <col min="13426" max="13426" width="0.44140625" style="155" customWidth="1"/>
    <col min="13427" max="13427" width="0" style="155" hidden="1" customWidth="1"/>
    <col min="13428" max="13430" width="0.6640625" style="155" customWidth="1"/>
    <col min="13431" max="13437" width="0.33203125" style="155" customWidth="1"/>
    <col min="13438" max="13438" width="0.44140625" style="155" customWidth="1"/>
    <col min="13439" max="13439" width="1.44140625" style="155" customWidth="1"/>
    <col min="13440" max="13443" width="0.44140625" style="155" customWidth="1"/>
    <col min="13444" max="13444" width="1.5546875" style="155" customWidth="1"/>
    <col min="13445" max="13448" width="0.44140625" style="155" customWidth="1"/>
    <col min="13449" max="13449" width="1.33203125" style="155" customWidth="1"/>
    <col min="13450" max="13452" width="0.44140625" style="155" customWidth="1"/>
    <col min="13453" max="13453" width="1.88671875" style="155" customWidth="1"/>
    <col min="13454" max="13458" width="0.44140625" style="155" customWidth="1"/>
    <col min="13459" max="13459" width="2" style="155" customWidth="1"/>
    <col min="13460" max="13462" width="0.44140625" style="155" customWidth="1"/>
    <col min="13463" max="13463" width="1.77734375" style="155" customWidth="1"/>
    <col min="13464" max="13464" width="0.6640625" style="155" customWidth="1"/>
    <col min="13465" max="13472" width="0.44140625" style="155" customWidth="1"/>
    <col min="13473" max="13473" width="1.109375" style="155" customWidth="1"/>
    <col min="13474" max="13484" width="0.88671875" style="155" customWidth="1"/>
    <col min="13485" max="13485" width="1.21875" style="155" customWidth="1"/>
    <col min="13486" max="13493" width="0.88671875" style="155" customWidth="1"/>
    <col min="13494" max="13568" width="2.109375" style="155"/>
    <col min="13569" max="13569" width="2" style="155" customWidth="1"/>
    <col min="13570" max="13570" width="0.21875" style="155" customWidth="1"/>
    <col min="13571" max="13574" width="0.77734375" style="155" customWidth="1"/>
    <col min="13575" max="13576" width="0.44140625" style="155" customWidth="1"/>
    <col min="13577" max="13577" width="0.33203125" style="155" customWidth="1"/>
    <col min="13578" max="13578" width="1" style="155" customWidth="1"/>
    <col min="13579" max="13582" width="0.6640625" style="155" customWidth="1"/>
    <col min="13583" max="13583" width="1.5546875" style="155" customWidth="1"/>
    <col min="13584" max="13586" width="0.6640625" style="155" customWidth="1"/>
    <col min="13587" max="13587" width="0.77734375" style="155" customWidth="1"/>
    <col min="13588" max="13588" width="0.88671875" style="155" customWidth="1"/>
    <col min="13589" max="13589" width="0.44140625" style="155" customWidth="1"/>
    <col min="13590" max="13594" width="0.6640625" style="155" customWidth="1"/>
    <col min="13595" max="13595" width="1.33203125" style="155" customWidth="1"/>
    <col min="13596" max="13598" width="0.77734375" style="155" customWidth="1"/>
    <col min="13599" max="13599" width="1.6640625" style="155" customWidth="1"/>
    <col min="13600" max="13636" width="0.6640625" style="155" customWidth="1"/>
    <col min="13637" max="13643" width="0.33203125" style="155" customWidth="1"/>
    <col min="13644" max="13644" width="2" style="155" customWidth="1"/>
    <col min="13645" max="13647" width="0.6640625" style="155" customWidth="1"/>
    <col min="13648" max="13648" width="1.109375" style="155" customWidth="1"/>
    <col min="13649" max="13652" width="0.6640625" style="155" customWidth="1"/>
    <col min="13653" max="13653" width="1.109375" style="155" customWidth="1"/>
    <col min="13654" max="13658" width="0.6640625" style="155" customWidth="1"/>
    <col min="13659" max="13659" width="1.33203125" style="155" customWidth="1"/>
    <col min="13660" max="13663" width="0.6640625" style="155" customWidth="1"/>
    <col min="13664" max="13664" width="1" style="155" customWidth="1"/>
    <col min="13665" max="13668" width="0.6640625" style="155" customWidth="1"/>
    <col min="13669" max="13669" width="1.109375" style="155" customWidth="1"/>
    <col min="13670" max="13674" width="0.6640625" style="155" customWidth="1"/>
    <col min="13675" max="13675" width="0.88671875" style="155" customWidth="1"/>
    <col min="13676" max="13676" width="0" style="155" hidden="1" customWidth="1"/>
    <col min="13677" max="13680" width="0.6640625" style="155" customWidth="1"/>
    <col min="13681" max="13681" width="0.21875" style="155" customWidth="1"/>
    <col min="13682" max="13682" width="0.44140625" style="155" customWidth="1"/>
    <col min="13683" max="13683" width="0" style="155" hidden="1" customWidth="1"/>
    <col min="13684" max="13686" width="0.6640625" style="155" customWidth="1"/>
    <col min="13687" max="13693" width="0.33203125" style="155" customWidth="1"/>
    <col min="13694" max="13694" width="0.44140625" style="155" customWidth="1"/>
    <col min="13695" max="13695" width="1.44140625" style="155" customWidth="1"/>
    <col min="13696" max="13699" width="0.44140625" style="155" customWidth="1"/>
    <col min="13700" max="13700" width="1.5546875" style="155" customWidth="1"/>
    <col min="13701" max="13704" width="0.44140625" style="155" customWidth="1"/>
    <col min="13705" max="13705" width="1.33203125" style="155" customWidth="1"/>
    <col min="13706" max="13708" width="0.44140625" style="155" customWidth="1"/>
    <col min="13709" max="13709" width="1.88671875" style="155" customWidth="1"/>
    <col min="13710" max="13714" width="0.44140625" style="155" customWidth="1"/>
    <col min="13715" max="13715" width="2" style="155" customWidth="1"/>
    <col min="13716" max="13718" width="0.44140625" style="155" customWidth="1"/>
    <col min="13719" max="13719" width="1.77734375" style="155" customWidth="1"/>
    <col min="13720" max="13720" width="0.6640625" style="155" customWidth="1"/>
    <col min="13721" max="13728" width="0.44140625" style="155" customWidth="1"/>
    <col min="13729" max="13729" width="1.109375" style="155" customWidth="1"/>
    <col min="13730" max="13740" width="0.88671875" style="155" customWidth="1"/>
    <col min="13741" max="13741" width="1.21875" style="155" customWidth="1"/>
    <col min="13742" max="13749" width="0.88671875" style="155" customWidth="1"/>
    <col min="13750" max="13824" width="2.109375" style="155"/>
    <col min="13825" max="13825" width="2" style="155" customWidth="1"/>
    <col min="13826" max="13826" width="0.21875" style="155" customWidth="1"/>
    <col min="13827" max="13830" width="0.77734375" style="155" customWidth="1"/>
    <col min="13831" max="13832" width="0.44140625" style="155" customWidth="1"/>
    <col min="13833" max="13833" width="0.33203125" style="155" customWidth="1"/>
    <col min="13834" max="13834" width="1" style="155" customWidth="1"/>
    <col min="13835" max="13838" width="0.6640625" style="155" customWidth="1"/>
    <col min="13839" max="13839" width="1.5546875" style="155" customWidth="1"/>
    <col min="13840" max="13842" width="0.6640625" style="155" customWidth="1"/>
    <col min="13843" max="13843" width="0.77734375" style="155" customWidth="1"/>
    <col min="13844" max="13844" width="0.88671875" style="155" customWidth="1"/>
    <col min="13845" max="13845" width="0.44140625" style="155" customWidth="1"/>
    <col min="13846" max="13850" width="0.6640625" style="155" customWidth="1"/>
    <col min="13851" max="13851" width="1.33203125" style="155" customWidth="1"/>
    <col min="13852" max="13854" width="0.77734375" style="155" customWidth="1"/>
    <col min="13855" max="13855" width="1.6640625" style="155" customWidth="1"/>
    <col min="13856" max="13892" width="0.6640625" style="155" customWidth="1"/>
    <col min="13893" max="13899" width="0.33203125" style="155" customWidth="1"/>
    <col min="13900" max="13900" width="2" style="155" customWidth="1"/>
    <col min="13901" max="13903" width="0.6640625" style="155" customWidth="1"/>
    <col min="13904" max="13904" width="1.109375" style="155" customWidth="1"/>
    <col min="13905" max="13908" width="0.6640625" style="155" customWidth="1"/>
    <col min="13909" max="13909" width="1.109375" style="155" customWidth="1"/>
    <col min="13910" max="13914" width="0.6640625" style="155" customWidth="1"/>
    <col min="13915" max="13915" width="1.33203125" style="155" customWidth="1"/>
    <col min="13916" max="13919" width="0.6640625" style="155" customWidth="1"/>
    <col min="13920" max="13920" width="1" style="155" customWidth="1"/>
    <col min="13921" max="13924" width="0.6640625" style="155" customWidth="1"/>
    <col min="13925" max="13925" width="1.109375" style="155" customWidth="1"/>
    <col min="13926" max="13930" width="0.6640625" style="155" customWidth="1"/>
    <col min="13931" max="13931" width="0.88671875" style="155" customWidth="1"/>
    <col min="13932" max="13932" width="0" style="155" hidden="1" customWidth="1"/>
    <col min="13933" max="13936" width="0.6640625" style="155" customWidth="1"/>
    <col min="13937" max="13937" width="0.21875" style="155" customWidth="1"/>
    <col min="13938" max="13938" width="0.44140625" style="155" customWidth="1"/>
    <col min="13939" max="13939" width="0" style="155" hidden="1" customWidth="1"/>
    <col min="13940" max="13942" width="0.6640625" style="155" customWidth="1"/>
    <col min="13943" max="13949" width="0.33203125" style="155" customWidth="1"/>
    <col min="13950" max="13950" width="0.44140625" style="155" customWidth="1"/>
    <col min="13951" max="13951" width="1.44140625" style="155" customWidth="1"/>
    <col min="13952" max="13955" width="0.44140625" style="155" customWidth="1"/>
    <col min="13956" max="13956" width="1.5546875" style="155" customWidth="1"/>
    <col min="13957" max="13960" width="0.44140625" style="155" customWidth="1"/>
    <col min="13961" max="13961" width="1.33203125" style="155" customWidth="1"/>
    <col min="13962" max="13964" width="0.44140625" style="155" customWidth="1"/>
    <col min="13965" max="13965" width="1.88671875" style="155" customWidth="1"/>
    <col min="13966" max="13970" width="0.44140625" style="155" customWidth="1"/>
    <col min="13971" max="13971" width="2" style="155" customWidth="1"/>
    <col min="13972" max="13974" width="0.44140625" style="155" customWidth="1"/>
    <col min="13975" max="13975" width="1.77734375" style="155" customWidth="1"/>
    <col min="13976" max="13976" width="0.6640625" style="155" customWidth="1"/>
    <col min="13977" max="13984" width="0.44140625" style="155" customWidth="1"/>
    <col min="13985" max="13985" width="1.109375" style="155" customWidth="1"/>
    <col min="13986" max="13996" width="0.88671875" style="155" customWidth="1"/>
    <col min="13997" max="13997" width="1.21875" style="155" customWidth="1"/>
    <col min="13998" max="14005" width="0.88671875" style="155" customWidth="1"/>
    <col min="14006" max="14080" width="2.109375" style="155"/>
    <col min="14081" max="14081" width="2" style="155" customWidth="1"/>
    <col min="14082" max="14082" width="0.21875" style="155" customWidth="1"/>
    <col min="14083" max="14086" width="0.77734375" style="155" customWidth="1"/>
    <col min="14087" max="14088" width="0.44140625" style="155" customWidth="1"/>
    <col min="14089" max="14089" width="0.33203125" style="155" customWidth="1"/>
    <col min="14090" max="14090" width="1" style="155" customWidth="1"/>
    <col min="14091" max="14094" width="0.6640625" style="155" customWidth="1"/>
    <col min="14095" max="14095" width="1.5546875" style="155" customWidth="1"/>
    <col min="14096" max="14098" width="0.6640625" style="155" customWidth="1"/>
    <col min="14099" max="14099" width="0.77734375" style="155" customWidth="1"/>
    <col min="14100" max="14100" width="0.88671875" style="155" customWidth="1"/>
    <col min="14101" max="14101" width="0.44140625" style="155" customWidth="1"/>
    <col min="14102" max="14106" width="0.6640625" style="155" customWidth="1"/>
    <col min="14107" max="14107" width="1.33203125" style="155" customWidth="1"/>
    <col min="14108" max="14110" width="0.77734375" style="155" customWidth="1"/>
    <col min="14111" max="14111" width="1.6640625" style="155" customWidth="1"/>
    <col min="14112" max="14148" width="0.6640625" style="155" customWidth="1"/>
    <col min="14149" max="14155" width="0.33203125" style="155" customWidth="1"/>
    <col min="14156" max="14156" width="2" style="155" customWidth="1"/>
    <col min="14157" max="14159" width="0.6640625" style="155" customWidth="1"/>
    <col min="14160" max="14160" width="1.109375" style="155" customWidth="1"/>
    <col min="14161" max="14164" width="0.6640625" style="155" customWidth="1"/>
    <col min="14165" max="14165" width="1.109375" style="155" customWidth="1"/>
    <col min="14166" max="14170" width="0.6640625" style="155" customWidth="1"/>
    <col min="14171" max="14171" width="1.33203125" style="155" customWidth="1"/>
    <col min="14172" max="14175" width="0.6640625" style="155" customWidth="1"/>
    <col min="14176" max="14176" width="1" style="155" customWidth="1"/>
    <col min="14177" max="14180" width="0.6640625" style="155" customWidth="1"/>
    <col min="14181" max="14181" width="1.109375" style="155" customWidth="1"/>
    <col min="14182" max="14186" width="0.6640625" style="155" customWidth="1"/>
    <col min="14187" max="14187" width="0.88671875" style="155" customWidth="1"/>
    <col min="14188" max="14188" width="0" style="155" hidden="1" customWidth="1"/>
    <col min="14189" max="14192" width="0.6640625" style="155" customWidth="1"/>
    <col min="14193" max="14193" width="0.21875" style="155" customWidth="1"/>
    <col min="14194" max="14194" width="0.44140625" style="155" customWidth="1"/>
    <col min="14195" max="14195" width="0" style="155" hidden="1" customWidth="1"/>
    <col min="14196" max="14198" width="0.6640625" style="155" customWidth="1"/>
    <col min="14199" max="14205" width="0.33203125" style="155" customWidth="1"/>
    <col min="14206" max="14206" width="0.44140625" style="155" customWidth="1"/>
    <col min="14207" max="14207" width="1.44140625" style="155" customWidth="1"/>
    <col min="14208" max="14211" width="0.44140625" style="155" customWidth="1"/>
    <col min="14212" max="14212" width="1.5546875" style="155" customWidth="1"/>
    <col min="14213" max="14216" width="0.44140625" style="155" customWidth="1"/>
    <col min="14217" max="14217" width="1.33203125" style="155" customWidth="1"/>
    <col min="14218" max="14220" width="0.44140625" style="155" customWidth="1"/>
    <col min="14221" max="14221" width="1.88671875" style="155" customWidth="1"/>
    <col min="14222" max="14226" width="0.44140625" style="155" customWidth="1"/>
    <col min="14227" max="14227" width="2" style="155" customWidth="1"/>
    <col min="14228" max="14230" width="0.44140625" style="155" customWidth="1"/>
    <col min="14231" max="14231" width="1.77734375" style="155" customWidth="1"/>
    <col min="14232" max="14232" width="0.6640625" style="155" customWidth="1"/>
    <col min="14233" max="14240" width="0.44140625" style="155" customWidth="1"/>
    <col min="14241" max="14241" width="1.109375" style="155" customWidth="1"/>
    <col min="14242" max="14252" width="0.88671875" style="155" customWidth="1"/>
    <col min="14253" max="14253" width="1.21875" style="155" customWidth="1"/>
    <col min="14254" max="14261" width="0.88671875" style="155" customWidth="1"/>
    <col min="14262" max="14336" width="2.109375" style="155"/>
    <col min="14337" max="14337" width="2" style="155" customWidth="1"/>
    <col min="14338" max="14338" width="0.21875" style="155" customWidth="1"/>
    <col min="14339" max="14342" width="0.77734375" style="155" customWidth="1"/>
    <col min="14343" max="14344" width="0.44140625" style="155" customWidth="1"/>
    <col min="14345" max="14345" width="0.33203125" style="155" customWidth="1"/>
    <col min="14346" max="14346" width="1" style="155" customWidth="1"/>
    <col min="14347" max="14350" width="0.6640625" style="155" customWidth="1"/>
    <col min="14351" max="14351" width="1.5546875" style="155" customWidth="1"/>
    <col min="14352" max="14354" width="0.6640625" style="155" customWidth="1"/>
    <col min="14355" max="14355" width="0.77734375" style="155" customWidth="1"/>
    <col min="14356" max="14356" width="0.88671875" style="155" customWidth="1"/>
    <col min="14357" max="14357" width="0.44140625" style="155" customWidth="1"/>
    <col min="14358" max="14362" width="0.6640625" style="155" customWidth="1"/>
    <col min="14363" max="14363" width="1.33203125" style="155" customWidth="1"/>
    <col min="14364" max="14366" width="0.77734375" style="155" customWidth="1"/>
    <col min="14367" max="14367" width="1.6640625" style="155" customWidth="1"/>
    <col min="14368" max="14404" width="0.6640625" style="155" customWidth="1"/>
    <col min="14405" max="14411" width="0.33203125" style="155" customWidth="1"/>
    <col min="14412" max="14412" width="2" style="155" customWidth="1"/>
    <col min="14413" max="14415" width="0.6640625" style="155" customWidth="1"/>
    <col min="14416" max="14416" width="1.109375" style="155" customWidth="1"/>
    <col min="14417" max="14420" width="0.6640625" style="155" customWidth="1"/>
    <col min="14421" max="14421" width="1.109375" style="155" customWidth="1"/>
    <col min="14422" max="14426" width="0.6640625" style="155" customWidth="1"/>
    <col min="14427" max="14427" width="1.33203125" style="155" customWidth="1"/>
    <col min="14428" max="14431" width="0.6640625" style="155" customWidth="1"/>
    <col min="14432" max="14432" width="1" style="155" customWidth="1"/>
    <col min="14433" max="14436" width="0.6640625" style="155" customWidth="1"/>
    <col min="14437" max="14437" width="1.109375" style="155" customWidth="1"/>
    <col min="14438" max="14442" width="0.6640625" style="155" customWidth="1"/>
    <col min="14443" max="14443" width="0.88671875" style="155" customWidth="1"/>
    <col min="14444" max="14444" width="0" style="155" hidden="1" customWidth="1"/>
    <col min="14445" max="14448" width="0.6640625" style="155" customWidth="1"/>
    <col min="14449" max="14449" width="0.21875" style="155" customWidth="1"/>
    <col min="14450" max="14450" width="0.44140625" style="155" customWidth="1"/>
    <col min="14451" max="14451" width="0" style="155" hidden="1" customWidth="1"/>
    <col min="14452" max="14454" width="0.6640625" style="155" customWidth="1"/>
    <col min="14455" max="14461" width="0.33203125" style="155" customWidth="1"/>
    <col min="14462" max="14462" width="0.44140625" style="155" customWidth="1"/>
    <col min="14463" max="14463" width="1.44140625" style="155" customWidth="1"/>
    <col min="14464" max="14467" width="0.44140625" style="155" customWidth="1"/>
    <col min="14468" max="14468" width="1.5546875" style="155" customWidth="1"/>
    <col min="14469" max="14472" width="0.44140625" style="155" customWidth="1"/>
    <col min="14473" max="14473" width="1.33203125" style="155" customWidth="1"/>
    <col min="14474" max="14476" width="0.44140625" style="155" customWidth="1"/>
    <col min="14477" max="14477" width="1.88671875" style="155" customWidth="1"/>
    <col min="14478" max="14482" width="0.44140625" style="155" customWidth="1"/>
    <col min="14483" max="14483" width="2" style="155" customWidth="1"/>
    <col min="14484" max="14486" width="0.44140625" style="155" customWidth="1"/>
    <col min="14487" max="14487" width="1.77734375" style="155" customWidth="1"/>
    <col min="14488" max="14488" width="0.6640625" style="155" customWidth="1"/>
    <col min="14489" max="14496" width="0.44140625" style="155" customWidth="1"/>
    <col min="14497" max="14497" width="1.109375" style="155" customWidth="1"/>
    <col min="14498" max="14508" width="0.88671875" style="155" customWidth="1"/>
    <col min="14509" max="14509" width="1.21875" style="155" customWidth="1"/>
    <col min="14510" max="14517" width="0.88671875" style="155" customWidth="1"/>
    <col min="14518" max="14592" width="2.109375" style="155"/>
    <col min="14593" max="14593" width="2" style="155" customWidth="1"/>
    <col min="14594" max="14594" width="0.21875" style="155" customWidth="1"/>
    <col min="14595" max="14598" width="0.77734375" style="155" customWidth="1"/>
    <col min="14599" max="14600" width="0.44140625" style="155" customWidth="1"/>
    <col min="14601" max="14601" width="0.33203125" style="155" customWidth="1"/>
    <col min="14602" max="14602" width="1" style="155" customWidth="1"/>
    <col min="14603" max="14606" width="0.6640625" style="155" customWidth="1"/>
    <col min="14607" max="14607" width="1.5546875" style="155" customWidth="1"/>
    <col min="14608" max="14610" width="0.6640625" style="155" customWidth="1"/>
    <col min="14611" max="14611" width="0.77734375" style="155" customWidth="1"/>
    <col min="14612" max="14612" width="0.88671875" style="155" customWidth="1"/>
    <col min="14613" max="14613" width="0.44140625" style="155" customWidth="1"/>
    <col min="14614" max="14618" width="0.6640625" style="155" customWidth="1"/>
    <col min="14619" max="14619" width="1.33203125" style="155" customWidth="1"/>
    <col min="14620" max="14622" width="0.77734375" style="155" customWidth="1"/>
    <col min="14623" max="14623" width="1.6640625" style="155" customWidth="1"/>
    <col min="14624" max="14660" width="0.6640625" style="155" customWidth="1"/>
    <col min="14661" max="14667" width="0.33203125" style="155" customWidth="1"/>
    <col min="14668" max="14668" width="2" style="155" customWidth="1"/>
    <col min="14669" max="14671" width="0.6640625" style="155" customWidth="1"/>
    <col min="14672" max="14672" width="1.109375" style="155" customWidth="1"/>
    <col min="14673" max="14676" width="0.6640625" style="155" customWidth="1"/>
    <col min="14677" max="14677" width="1.109375" style="155" customWidth="1"/>
    <col min="14678" max="14682" width="0.6640625" style="155" customWidth="1"/>
    <col min="14683" max="14683" width="1.33203125" style="155" customWidth="1"/>
    <col min="14684" max="14687" width="0.6640625" style="155" customWidth="1"/>
    <col min="14688" max="14688" width="1" style="155" customWidth="1"/>
    <col min="14689" max="14692" width="0.6640625" style="155" customWidth="1"/>
    <col min="14693" max="14693" width="1.109375" style="155" customWidth="1"/>
    <col min="14694" max="14698" width="0.6640625" style="155" customWidth="1"/>
    <col min="14699" max="14699" width="0.88671875" style="155" customWidth="1"/>
    <col min="14700" max="14700" width="0" style="155" hidden="1" customWidth="1"/>
    <col min="14701" max="14704" width="0.6640625" style="155" customWidth="1"/>
    <col min="14705" max="14705" width="0.21875" style="155" customWidth="1"/>
    <col min="14706" max="14706" width="0.44140625" style="155" customWidth="1"/>
    <col min="14707" max="14707" width="0" style="155" hidden="1" customWidth="1"/>
    <col min="14708" max="14710" width="0.6640625" style="155" customWidth="1"/>
    <col min="14711" max="14717" width="0.33203125" style="155" customWidth="1"/>
    <col min="14718" max="14718" width="0.44140625" style="155" customWidth="1"/>
    <col min="14719" max="14719" width="1.44140625" style="155" customWidth="1"/>
    <col min="14720" max="14723" width="0.44140625" style="155" customWidth="1"/>
    <col min="14724" max="14724" width="1.5546875" style="155" customWidth="1"/>
    <col min="14725" max="14728" width="0.44140625" style="155" customWidth="1"/>
    <col min="14729" max="14729" width="1.33203125" style="155" customWidth="1"/>
    <col min="14730" max="14732" width="0.44140625" style="155" customWidth="1"/>
    <col min="14733" max="14733" width="1.88671875" style="155" customWidth="1"/>
    <col min="14734" max="14738" width="0.44140625" style="155" customWidth="1"/>
    <col min="14739" max="14739" width="2" style="155" customWidth="1"/>
    <col min="14740" max="14742" width="0.44140625" style="155" customWidth="1"/>
    <col min="14743" max="14743" width="1.77734375" style="155" customWidth="1"/>
    <col min="14744" max="14744" width="0.6640625" style="155" customWidth="1"/>
    <col min="14745" max="14752" width="0.44140625" style="155" customWidth="1"/>
    <col min="14753" max="14753" width="1.109375" style="155" customWidth="1"/>
    <col min="14754" max="14764" width="0.88671875" style="155" customWidth="1"/>
    <col min="14765" max="14765" width="1.21875" style="155" customWidth="1"/>
    <col min="14766" max="14773" width="0.88671875" style="155" customWidth="1"/>
    <col min="14774" max="14848" width="2.109375" style="155"/>
    <col min="14849" max="14849" width="2" style="155" customWidth="1"/>
    <col min="14850" max="14850" width="0.21875" style="155" customWidth="1"/>
    <col min="14851" max="14854" width="0.77734375" style="155" customWidth="1"/>
    <col min="14855" max="14856" width="0.44140625" style="155" customWidth="1"/>
    <col min="14857" max="14857" width="0.33203125" style="155" customWidth="1"/>
    <col min="14858" max="14858" width="1" style="155" customWidth="1"/>
    <col min="14859" max="14862" width="0.6640625" style="155" customWidth="1"/>
    <col min="14863" max="14863" width="1.5546875" style="155" customWidth="1"/>
    <col min="14864" max="14866" width="0.6640625" style="155" customWidth="1"/>
    <col min="14867" max="14867" width="0.77734375" style="155" customWidth="1"/>
    <col min="14868" max="14868" width="0.88671875" style="155" customWidth="1"/>
    <col min="14869" max="14869" width="0.44140625" style="155" customWidth="1"/>
    <col min="14870" max="14874" width="0.6640625" style="155" customWidth="1"/>
    <col min="14875" max="14875" width="1.33203125" style="155" customWidth="1"/>
    <col min="14876" max="14878" width="0.77734375" style="155" customWidth="1"/>
    <col min="14879" max="14879" width="1.6640625" style="155" customWidth="1"/>
    <col min="14880" max="14916" width="0.6640625" style="155" customWidth="1"/>
    <col min="14917" max="14923" width="0.33203125" style="155" customWidth="1"/>
    <col min="14924" max="14924" width="2" style="155" customWidth="1"/>
    <col min="14925" max="14927" width="0.6640625" style="155" customWidth="1"/>
    <col min="14928" max="14928" width="1.109375" style="155" customWidth="1"/>
    <col min="14929" max="14932" width="0.6640625" style="155" customWidth="1"/>
    <col min="14933" max="14933" width="1.109375" style="155" customWidth="1"/>
    <col min="14934" max="14938" width="0.6640625" style="155" customWidth="1"/>
    <col min="14939" max="14939" width="1.33203125" style="155" customWidth="1"/>
    <col min="14940" max="14943" width="0.6640625" style="155" customWidth="1"/>
    <col min="14944" max="14944" width="1" style="155" customWidth="1"/>
    <col min="14945" max="14948" width="0.6640625" style="155" customWidth="1"/>
    <col min="14949" max="14949" width="1.109375" style="155" customWidth="1"/>
    <col min="14950" max="14954" width="0.6640625" style="155" customWidth="1"/>
    <col min="14955" max="14955" width="0.88671875" style="155" customWidth="1"/>
    <col min="14956" max="14956" width="0" style="155" hidden="1" customWidth="1"/>
    <col min="14957" max="14960" width="0.6640625" style="155" customWidth="1"/>
    <col min="14961" max="14961" width="0.21875" style="155" customWidth="1"/>
    <col min="14962" max="14962" width="0.44140625" style="155" customWidth="1"/>
    <col min="14963" max="14963" width="0" style="155" hidden="1" customWidth="1"/>
    <col min="14964" max="14966" width="0.6640625" style="155" customWidth="1"/>
    <col min="14967" max="14973" width="0.33203125" style="155" customWidth="1"/>
    <col min="14974" max="14974" width="0.44140625" style="155" customWidth="1"/>
    <col min="14975" max="14975" width="1.44140625" style="155" customWidth="1"/>
    <col min="14976" max="14979" width="0.44140625" style="155" customWidth="1"/>
    <col min="14980" max="14980" width="1.5546875" style="155" customWidth="1"/>
    <col min="14981" max="14984" width="0.44140625" style="155" customWidth="1"/>
    <col min="14985" max="14985" width="1.33203125" style="155" customWidth="1"/>
    <col min="14986" max="14988" width="0.44140625" style="155" customWidth="1"/>
    <col min="14989" max="14989" width="1.88671875" style="155" customWidth="1"/>
    <col min="14990" max="14994" width="0.44140625" style="155" customWidth="1"/>
    <col min="14995" max="14995" width="2" style="155" customWidth="1"/>
    <col min="14996" max="14998" width="0.44140625" style="155" customWidth="1"/>
    <col min="14999" max="14999" width="1.77734375" style="155" customWidth="1"/>
    <col min="15000" max="15000" width="0.6640625" style="155" customWidth="1"/>
    <col min="15001" max="15008" width="0.44140625" style="155" customWidth="1"/>
    <col min="15009" max="15009" width="1.109375" style="155" customWidth="1"/>
    <col min="15010" max="15020" width="0.88671875" style="155" customWidth="1"/>
    <col min="15021" max="15021" width="1.21875" style="155" customWidth="1"/>
    <col min="15022" max="15029" width="0.88671875" style="155" customWidth="1"/>
    <col min="15030" max="15104" width="2.109375" style="155"/>
    <col min="15105" max="15105" width="2" style="155" customWidth="1"/>
    <col min="15106" max="15106" width="0.21875" style="155" customWidth="1"/>
    <col min="15107" max="15110" width="0.77734375" style="155" customWidth="1"/>
    <col min="15111" max="15112" width="0.44140625" style="155" customWidth="1"/>
    <col min="15113" max="15113" width="0.33203125" style="155" customWidth="1"/>
    <col min="15114" max="15114" width="1" style="155" customWidth="1"/>
    <col min="15115" max="15118" width="0.6640625" style="155" customWidth="1"/>
    <col min="15119" max="15119" width="1.5546875" style="155" customWidth="1"/>
    <col min="15120" max="15122" width="0.6640625" style="155" customWidth="1"/>
    <col min="15123" max="15123" width="0.77734375" style="155" customWidth="1"/>
    <col min="15124" max="15124" width="0.88671875" style="155" customWidth="1"/>
    <col min="15125" max="15125" width="0.44140625" style="155" customWidth="1"/>
    <col min="15126" max="15130" width="0.6640625" style="155" customWidth="1"/>
    <col min="15131" max="15131" width="1.33203125" style="155" customWidth="1"/>
    <col min="15132" max="15134" width="0.77734375" style="155" customWidth="1"/>
    <col min="15135" max="15135" width="1.6640625" style="155" customWidth="1"/>
    <col min="15136" max="15172" width="0.6640625" style="155" customWidth="1"/>
    <col min="15173" max="15179" width="0.33203125" style="155" customWidth="1"/>
    <col min="15180" max="15180" width="2" style="155" customWidth="1"/>
    <col min="15181" max="15183" width="0.6640625" style="155" customWidth="1"/>
    <col min="15184" max="15184" width="1.109375" style="155" customWidth="1"/>
    <col min="15185" max="15188" width="0.6640625" style="155" customWidth="1"/>
    <col min="15189" max="15189" width="1.109375" style="155" customWidth="1"/>
    <col min="15190" max="15194" width="0.6640625" style="155" customWidth="1"/>
    <col min="15195" max="15195" width="1.33203125" style="155" customWidth="1"/>
    <col min="15196" max="15199" width="0.6640625" style="155" customWidth="1"/>
    <col min="15200" max="15200" width="1" style="155" customWidth="1"/>
    <col min="15201" max="15204" width="0.6640625" style="155" customWidth="1"/>
    <col min="15205" max="15205" width="1.109375" style="155" customWidth="1"/>
    <col min="15206" max="15210" width="0.6640625" style="155" customWidth="1"/>
    <col min="15211" max="15211" width="0.88671875" style="155" customWidth="1"/>
    <col min="15212" max="15212" width="0" style="155" hidden="1" customWidth="1"/>
    <col min="15213" max="15216" width="0.6640625" style="155" customWidth="1"/>
    <col min="15217" max="15217" width="0.21875" style="155" customWidth="1"/>
    <col min="15218" max="15218" width="0.44140625" style="155" customWidth="1"/>
    <col min="15219" max="15219" width="0" style="155" hidden="1" customWidth="1"/>
    <col min="15220" max="15222" width="0.6640625" style="155" customWidth="1"/>
    <col min="15223" max="15229" width="0.33203125" style="155" customWidth="1"/>
    <col min="15230" max="15230" width="0.44140625" style="155" customWidth="1"/>
    <col min="15231" max="15231" width="1.44140625" style="155" customWidth="1"/>
    <col min="15232" max="15235" width="0.44140625" style="155" customWidth="1"/>
    <col min="15236" max="15236" width="1.5546875" style="155" customWidth="1"/>
    <col min="15237" max="15240" width="0.44140625" style="155" customWidth="1"/>
    <col min="15241" max="15241" width="1.33203125" style="155" customWidth="1"/>
    <col min="15242" max="15244" width="0.44140625" style="155" customWidth="1"/>
    <col min="15245" max="15245" width="1.88671875" style="155" customWidth="1"/>
    <col min="15246" max="15250" width="0.44140625" style="155" customWidth="1"/>
    <col min="15251" max="15251" width="2" style="155" customWidth="1"/>
    <col min="15252" max="15254" width="0.44140625" style="155" customWidth="1"/>
    <col min="15255" max="15255" width="1.77734375" style="155" customWidth="1"/>
    <col min="15256" max="15256" width="0.6640625" style="155" customWidth="1"/>
    <col min="15257" max="15264" width="0.44140625" style="155" customWidth="1"/>
    <col min="15265" max="15265" width="1.109375" style="155" customWidth="1"/>
    <col min="15266" max="15276" width="0.88671875" style="155" customWidth="1"/>
    <col min="15277" max="15277" width="1.21875" style="155" customWidth="1"/>
    <col min="15278" max="15285" width="0.88671875" style="155" customWidth="1"/>
    <col min="15286" max="15360" width="2.109375" style="155"/>
    <col min="15361" max="15361" width="2" style="155" customWidth="1"/>
    <col min="15362" max="15362" width="0.21875" style="155" customWidth="1"/>
    <col min="15363" max="15366" width="0.77734375" style="155" customWidth="1"/>
    <col min="15367" max="15368" width="0.44140625" style="155" customWidth="1"/>
    <col min="15369" max="15369" width="0.33203125" style="155" customWidth="1"/>
    <col min="15370" max="15370" width="1" style="155" customWidth="1"/>
    <col min="15371" max="15374" width="0.6640625" style="155" customWidth="1"/>
    <col min="15375" max="15375" width="1.5546875" style="155" customWidth="1"/>
    <col min="15376" max="15378" width="0.6640625" style="155" customWidth="1"/>
    <col min="15379" max="15379" width="0.77734375" style="155" customWidth="1"/>
    <col min="15380" max="15380" width="0.88671875" style="155" customWidth="1"/>
    <col min="15381" max="15381" width="0.44140625" style="155" customWidth="1"/>
    <col min="15382" max="15386" width="0.6640625" style="155" customWidth="1"/>
    <col min="15387" max="15387" width="1.33203125" style="155" customWidth="1"/>
    <col min="15388" max="15390" width="0.77734375" style="155" customWidth="1"/>
    <col min="15391" max="15391" width="1.6640625" style="155" customWidth="1"/>
    <col min="15392" max="15428" width="0.6640625" style="155" customWidth="1"/>
    <col min="15429" max="15435" width="0.33203125" style="155" customWidth="1"/>
    <col min="15436" max="15436" width="2" style="155" customWidth="1"/>
    <col min="15437" max="15439" width="0.6640625" style="155" customWidth="1"/>
    <col min="15440" max="15440" width="1.109375" style="155" customWidth="1"/>
    <col min="15441" max="15444" width="0.6640625" style="155" customWidth="1"/>
    <col min="15445" max="15445" width="1.109375" style="155" customWidth="1"/>
    <col min="15446" max="15450" width="0.6640625" style="155" customWidth="1"/>
    <col min="15451" max="15451" width="1.33203125" style="155" customWidth="1"/>
    <col min="15452" max="15455" width="0.6640625" style="155" customWidth="1"/>
    <col min="15456" max="15456" width="1" style="155" customWidth="1"/>
    <col min="15457" max="15460" width="0.6640625" style="155" customWidth="1"/>
    <col min="15461" max="15461" width="1.109375" style="155" customWidth="1"/>
    <col min="15462" max="15466" width="0.6640625" style="155" customWidth="1"/>
    <col min="15467" max="15467" width="0.88671875" style="155" customWidth="1"/>
    <col min="15468" max="15468" width="0" style="155" hidden="1" customWidth="1"/>
    <col min="15469" max="15472" width="0.6640625" style="155" customWidth="1"/>
    <col min="15473" max="15473" width="0.21875" style="155" customWidth="1"/>
    <col min="15474" max="15474" width="0.44140625" style="155" customWidth="1"/>
    <col min="15475" max="15475" width="0" style="155" hidden="1" customWidth="1"/>
    <col min="15476" max="15478" width="0.6640625" style="155" customWidth="1"/>
    <col min="15479" max="15485" width="0.33203125" style="155" customWidth="1"/>
    <col min="15486" max="15486" width="0.44140625" style="155" customWidth="1"/>
    <col min="15487" max="15487" width="1.44140625" style="155" customWidth="1"/>
    <col min="15488" max="15491" width="0.44140625" style="155" customWidth="1"/>
    <col min="15492" max="15492" width="1.5546875" style="155" customWidth="1"/>
    <col min="15493" max="15496" width="0.44140625" style="155" customWidth="1"/>
    <col min="15497" max="15497" width="1.33203125" style="155" customWidth="1"/>
    <col min="15498" max="15500" width="0.44140625" style="155" customWidth="1"/>
    <col min="15501" max="15501" width="1.88671875" style="155" customWidth="1"/>
    <col min="15502" max="15506" width="0.44140625" style="155" customWidth="1"/>
    <col min="15507" max="15507" width="2" style="155" customWidth="1"/>
    <col min="15508" max="15510" width="0.44140625" style="155" customWidth="1"/>
    <col min="15511" max="15511" width="1.77734375" style="155" customWidth="1"/>
    <col min="15512" max="15512" width="0.6640625" style="155" customWidth="1"/>
    <col min="15513" max="15520" width="0.44140625" style="155" customWidth="1"/>
    <col min="15521" max="15521" width="1.109375" style="155" customWidth="1"/>
    <col min="15522" max="15532" width="0.88671875" style="155" customWidth="1"/>
    <col min="15533" max="15533" width="1.21875" style="155" customWidth="1"/>
    <col min="15534" max="15541" width="0.88671875" style="155" customWidth="1"/>
    <col min="15542" max="15616" width="2.109375" style="155"/>
    <col min="15617" max="15617" width="2" style="155" customWidth="1"/>
    <col min="15618" max="15618" width="0.21875" style="155" customWidth="1"/>
    <col min="15619" max="15622" width="0.77734375" style="155" customWidth="1"/>
    <col min="15623" max="15624" width="0.44140625" style="155" customWidth="1"/>
    <col min="15625" max="15625" width="0.33203125" style="155" customWidth="1"/>
    <col min="15626" max="15626" width="1" style="155" customWidth="1"/>
    <col min="15627" max="15630" width="0.6640625" style="155" customWidth="1"/>
    <col min="15631" max="15631" width="1.5546875" style="155" customWidth="1"/>
    <col min="15632" max="15634" width="0.6640625" style="155" customWidth="1"/>
    <col min="15635" max="15635" width="0.77734375" style="155" customWidth="1"/>
    <col min="15636" max="15636" width="0.88671875" style="155" customWidth="1"/>
    <col min="15637" max="15637" width="0.44140625" style="155" customWidth="1"/>
    <col min="15638" max="15642" width="0.6640625" style="155" customWidth="1"/>
    <col min="15643" max="15643" width="1.33203125" style="155" customWidth="1"/>
    <col min="15644" max="15646" width="0.77734375" style="155" customWidth="1"/>
    <col min="15647" max="15647" width="1.6640625" style="155" customWidth="1"/>
    <col min="15648" max="15684" width="0.6640625" style="155" customWidth="1"/>
    <col min="15685" max="15691" width="0.33203125" style="155" customWidth="1"/>
    <col min="15692" max="15692" width="2" style="155" customWidth="1"/>
    <col min="15693" max="15695" width="0.6640625" style="155" customWidth="1"/>
    <col min="15696" max="15696" width="1.109375" style="155" customWidth="1"/>
    <col min="15697" max="15700" width="0.6640625" style="155" customWidth="1"/>
    <col min="15701" max="15701" width="1.109375" style="155" customWidth="1"/>
    <col min="15702" max="15706" width="0.6640625" style="155" customWidth="1"/>
    <col min="15707" max="15707" width="1.33203125" style="155" customWidth="1"/>
    <col min="15708" max="15711" width="0.6640625" style="155" customWidth="1"/>
    <col min="15712" max="15712" width="1" style="155" customWidth="1"/>
    <col min="15713" max="15716" width="0.6640625" style="155" customWidth="1"/>
    <col min="15717" max="15717" width="1.109375" style="155" customWidth="1"/>
    <col min="15718" max="15722" width="0.6640625" style="155" customWidth="1"/>
    <col min="15723" max="15723" width="0.88671875" style="155" customWidth="1"/>
    <col min="15724" max="15724" width="0" style="155" hidden="1" customWidth="1"/>
    <col min="15725" max="15728" width="0.6640625" style="155" customWidth="1"/>
    <col min="15729" max="15729" width="0.21875" style="155" customWidth="1"/>
    <col min="15730" max="15730" width="0.44140625" style="155" customWidth="1"/>
    <col min="15731" max="15731" width="0" style="155" hidden="1" customWidth="1"/>
    <col min="15732" max="15734" width="0.6640625" style="155" customWidth="1"/>
    <col min="15735" max="15741" width="0.33203125" style="155" customWidth="1"/>
    <col min="15742" max="15742" width="0.44140625" style="155" customWidth="1"/>
    <col min="15743" max="15743" width="1.44140625" style="155" customWidth="1"/>
    <col min="15744" max="15747" width="0.44140625" style="155" customWidth="1"/>
    <col min="15748" max="15748" width="1.5546875" style="155" customWidth="1"/>
    <col min="15749" max="15752" width="0.44140625" style="155" customWidth="1"/>
    <col min="15753" max="15753" width="1.33203125" style="155" customWidth="1"/>
    <col min="15754" max="15756" width="0.44140625" style="155" customWidth="1"/>
    <col min="15757" max="15757" width="1.88671875" style="155" customWidth="1"/>
    <col min="15758" max="15762" width="0.44140625" style="155" customWidth="1"/>
    <col min="15763" max="15763" width="2" style="155" customWidth="1"/>
    <col min="15764" max="15766" width="0.44140625" style="155" customWidth="1"/>
    <col min="15767" max="15767" width="1.77734375" style="155" customWidth="1"/>
    <col min="15768" max="15768" width="0.6640625" style="155" customWidth="1"/>
    <col min="15769" max="15776" width="0.44140625" style="155" customWidth="1"/>
    <col min="15777" max="15777" width="1.109375" style="155" customWidth="1"/>
    <col min="15778" max="15788" width="0.88671875" style="155" customWidth="1"/>
    <col min="15789" max="15789" width="1.21875" style="155" customWidth="1"/>
    <col min="15790" max="15797" width="0.88671875" style="155" customWidth="1"/>
    <col min="15798" max="15872" width="2.109375" style="155"/>
    <col min="15873" max="15873" width="2" style="155" customWidth="1"/>
    <col min="15874" max="15874" width="0.21875" style="155" customWidth="1"/>
    <col min="15875" max="15878" width="0.77734375" style="155" customWidth="1"/>
    <col min="15879" max="15880" width="0.44140625" style="155" customWidth="1"/>
    <col min="15881" max="15881" width="0.33203125" style="155" customWidth="1"/>
    <col min="15882" max="15882" width="1" style="155" customWidth="1"/>
    <col min="15883" max="15886" width="0.6640625" style="155" customWidth="1"/>
    <col min="15887" max="15887" width="1.5546875" style="155" customWidth="1"/>
    <col min="15888" max="15890" width="0.6640625" style="155" customWidth="1"/>
    <col min="15891" max="15891" width="0.77734375" style="155" customWidth="1"/>
    <col min="15892" max="15892" width="0.88671875" style="155" customWidth="1"/>
    <col min="15893" max="15893" width="0.44140625" style="155" customWidth="1"/>
    <col min="15894" max="15898" width="0.6640625" style="155" customWidth="1"/>
    <col min="15899" max="15899" width="1.33203125" style="155" customWidth="1"/>
    <col min="15900" max="15902" width="0.77734375" style="155" customWidth="1"/>
    <col min="15903" max="15903" width="1.6640625" style="155" customWidth="1"/>
    <col min="15904" max="15940" width="0.6640625" style="155" customWidth="1"/>
    <col min="15941" max="15947" width="0.33203125" style="155" customWidth="1"/>
    <col min="15948" max="15948" width="2" style="155" customWidth="1"/>
    <col min="15949" max="15951" width="0.6640625" style="155" customWidth="1"/>
    <col min="15952" max="15952" width="1.109375" style="155" customWidth="1"/>
    <col min="15953" max="15956" width="0.6640625" style="155" customWidth="1"/>
    <col min="15957" max="15957" width="1.109375" style="155" customWidth="1"/>
    <col min="15958" max="15962" width="0.6640625" style="155" customWidth="1"/>
    <col min="15963" max="15963" width="1.33203125" style="155" customWidth="1"/>
    <col min="15964" max="15967" width="0.6640625" style="155" customWidth="1"/>
    <col min="15968" max="15968" width="1" style="155" customWidth="1"/>
    <col min="15969" max="15972" width="0.6640625" style="155" customWidth="1"/>
    <col min="15973" max="15973" width="1.109375" style="155" customWidth="1"/>
    <col min="15974" max="15978" width="0.6640625" style="155" customWidth="1"/>
    <col min="15979" max="15979" width="0.88671875" style="155" customWidth="1"/>
    <col min="15980" max="15980" width="0" style="155" hidden="1" customWidth="1"/>
    <col min="15981" max="15984" width="0.6640625" style="155" customWidth="1"/>
    <col min="15985" max="15985" width="0.21875" style="155" customWidth="1"/>
    <col min="15986" max="15986" width="0.44140625" style="155" customWidth="1"/>
    <col min="15987" max="15987" width="0" style="155" hidden="1" customWidth="1"/>
    <col min="15988" max="15990" width="0.6640625" style="155" customWidth="1"/>
    <col min="15991" max="15997" width="0.33203125" style="155" customWidth="1"/>
    <col min="15998" max="15998" width="0.44140625" style="155" customWidth="1"/>
    <col min="15999" max="15999" width="1.44140625" style="155" customWidth="1"/>
    <col min="16000" max="16003" width="0.44140625" style="155" customWidth="1"/>
    <col min="16004" max="16004" width="1.5546875" style="155" customWidth="1"/>
    <col min="16005" max="16008" width="0.44140625" style="155" customWidth="1"/>
    <col min="16009" max="16009" width="1.33203125" style="155" customWidth="1"/>
    <col min="16010" max="16012" width="0.44140625" style="155" customWidth="1"/>
    <col min="16013" max="16013" width="1.88671875" style="155" customWidth="1"/>
    <col min="16014" max="16018" width="0.44140625" style="155" customWidth="1"/>
    <col min="16019" max="16019" width="2" style="155" customWidth="1"/>
    <col min="16020" max="16022" width="0.44140625" style="155" customWidth="1"/>
    <col min="16023" max="16023" width="1.77734375" style="155" customWidth="1"/>
    <col min="16024" max="16024" width="0.6640625" style="155" customWidth="1"/>
    <col min="16025" max="16032" width="0.44140625" style="155" customWidth="1"/>
    <col min="16033" max="16033" width="1.109375" style="155" customWidth="1"/>
    <col min="16034" max="16044" width="0.88671875" style="155" customWidth="1"/>
    <col min="16045" max="16045" width="1.21875" style="155" customWidth="1"/>
    <col min="16046" max="16053" width="0.88671875" style="155" customWidth="1"/>
    <col min="16054" max="16128" width="2.109375" style="155"/>
    <col min="16129" max="16129" width="2" style="155" customWidth="1"/>
    <col min="16130" max="16130" width="0.21875" style="155" customWidth="1"/>
    <col min="16131" max="16134" width="0.77734375" style="155" customWidth="1"/>
    <col min="16135" max="16136" width="0.44140625" style="155" customWidth="1"/>
    <col min="16137" max="16137" width="0.33203125" style="155" customWidth="1"/>
    <col min="16138" max="16138" width="1" style="155" customWidth="1"/>
    <col min="16139" max="16142" width="0.6640625" style="155" customWidth="1"/>
    <col min="16143" max="16143" width="1.5546875" style="155" customWidth="1"/>
    <col min="16144" max="16146" width="0.6640625" style="155" customWidth="1"/>
    <col min="16147" max="16147" width="0.77734375" style="155" customWidth="1"/>
    <col min="16148" max="16148" width="0.88671875" style="155" customWidth="1"/>
    <col min="16149" max="16149" width="0.44140625" style="155" customWidth="1"/>
    <col min="16150" max="16154" width="0.6640625" style="155" customWidth="1"/>
    <col min="16155" max="16155" width="1.33203125" style="155" customWidth="1"/>
    <col min="16156" max="16158" width="0.77734375" style="155" customWidth="1"/>
    <col min="16159" max="16159" width="1.6640625" style="155" customWidth="1"/>
    <col min="16160" max="16196" width="0.6640625" style="155" customWidth="1"/>
    <col min="16197" max="16203" width="0.33203125" style="155" customWidth="1"/>
    <col min="16204" max="16204" width="2" style="155" customWidth="1"/>
    <col min="16205" max="16207" width="0.6640625" style="155" customWidth="1"/>
    <col min="16208" max="16208" width="1.109375" style="155" customWidth="1"/>
    <col min="16209" max="16212" width="0.6640625" style="155" customWidth="1"/>
    <col min="16213" max="16213" width="1.109375" style="155" customWidth="1"/>
    <col min="16214" max="16218" width="0.6640625" style="155" customWidth="1"/>
    <col min="16219" max="16219" width="1.33203125" style="155" customWidth="1"/>
    <col min="16220" max="16223" width="0.6640625" style="155" customWidth="1"/>
    <col min="16224" max="16224" width="1" style="155" customWidth="1"/>
    <col min="16225" max="16228" width="0.6640625" style="155" customWidth="1"/>
    <col min="16229" max="16229" width="1.109375" style="155" customWidth="1"/>
    <col min="16230" max="16234" width="0.6640625" style="155" customWidth="1"/>
    <col min="16235" max="16235" width="0.88671875" style="155" customWidth="1"/>
    <col min="16236" max="16236" width="0" style="155" hidden="1" customWidth="1"/>
    <col min="16237" max="16240" width="0.6640625" style="155" customWidth="1"/>
    <col min="16241" max="16241" width="0.21875" style="155" customWidth="1"/>
    <col min="16242" max="16242" width="0.44140625" style="155" customWidth="1"/>
    <col min="16243" max="16243" width="0" style="155" hidden="1" customWidth="1"/>
    <col min="16244" max="16246" width="0.6640625" style="155" customWidth="1"/>
    <col min="16247" max="16253" width="0.33203125" style="155" customWidth="1"/>
    <col min="16254" max="16254" width="0.44140625" style="155" customWidth="1"/>
    <col min="16255" max="16255" width="1.44140625" style="155" customWidth="1"/>
    <col min="16256" max="16259" width="0.44140625" style="155" customWidth="1"/>
    <col min="16260" max="16260" width="1.5546875" style="155" customWidth="1"/>
    <col min="16261" max="16264" width="0.44140625" style="155" customWidth="1"/>
    <col min="16265" max="16265" width="1.33203125" style="155" customWidth="1"/>
    <col min="16266" max="16268" width="0.44140625" style="155" customWidth="1"/>
    <col min="16269" max="16269" width="1.88671875" style="155" customWidth="1"/>
    <col min="16270" max="16274" width="0.44140625" style="155" customWidth="1"/>
    <col min="16275" max="16275" width="2" style="155" customWidth="1"/>
    <col min="16276" max="16278" width="0.44140625" style="155" customWidth="1"/>
    <col min="16279" max="16279" width="1.77734375" style="155" customWidth="1"/>
    <col min="16280" max="16280" width="0.6640625" style="155" customWidth="1"/>
    <col min="16281" max="16288" width="0.44140625" style="155" customWidth="1"/>
    <col min="16289" max="16289" width="1.109375" style="155" customWidth="1"/>
    <col min="16290" max="16300" width="0.88671875" style="155" customWidth="1"/>
    <col min="16301" max="16301" width="1.21875" style="155" customWidth="1"/>
    <col min="16302" max="16309" width="0.88671875" style="155" customWidth="1"/>
    <col min="16310" max="16384" width="2.109375" style="155"/>
  </cols>
  <sheetData>
    <row r="1" spans="1:180" ht="9.75" customHeight="1" x14ac:dyDescent="0.15">
      <c r="A1" s="561"/>
      <c r="B1" s="561"/>
      <c r="C1" s="791" t="s">
        <v>104</v>
      </c>
      <c r="D1" s="791"/>
      <c r="E1" s="791"/>
      <c r="F1" s="791"/>
      <c r="G1" s="791"/>
      <c r="H1" s="791"/>
      <c r="I1" s="791"/>
      <c r="J1" s="791"/>
      <c r="K1" s="791"/>
      <c r="L1" s="791"/>
      <c r="M1" s="791"/>
      <c r="N1" s="791"/>
      <c r="O1" s="791"/>
      <c r="P1" s="791"/>
      <c r="Q1" s="791"/>
      <c r="R1" s="791"/>
      <c r="S1" s="791"/>
      <c r="T1" s="561"/>
      <c r="U1" s="561"/>
      <c r="V1" s="561"/>
      <c r="W1" s="561"/>
      <c r="X1" s="561"/>
      <c r="Y1" s="561"/>
      <c r="Z1" s="561"/>
      <c r="AA1" s="561"/>
      <c r="AB1" s="561"/>
      <c r="AC1" s="561"/>
      <c r="AD1" s="561"/>
      <c r="AE1" s="561"/>
      <c r="AF1" s="561"/>
      <c r="AG1" s="561"/>
      <c r="AH1" s="561"/>
      <c r="AI1" s="561"/>
      <c r="AJ1" s="561"/>
      <c r="AK1" s="561"/>
      <c r="AL1" s="561"/>
      <c r="AM1" s="561"/>
      <c r="AN1" s="561"/>
      <c r="AO1" s="561"/>
      <c r="AP1" s="561"/>
      <c r="AQ1" s="561"/>
      <c r="AR1" s="561"/>
      <c r="AS1" s="561"/>
      <c r="AT1" s="561"/>
      <c r="AU1" s="561"/>
      <c r="AV1" s="561"/>
      <c r="AW1" s="561"/>
      <c r="AX1" s="561"/>
      <c r="AY1" s="561"/>
      <c r="AZ1" s="561"/>
      <c r="BA1" s="561"/>
      <c r="BB1" s="561"/>
      <c r="BC1" s="561"/>
      <c r="BD1" s="561"/>
      <c r="BE1" s="561"/>
      <c r="BF1" s="561"/>
      <c r="BG1" s="561"/>
      <c r="BH1" s="561"/>
      <c r="BI1" s="561"/>
      <c r="BJ1" s="561"/>
      <c r="BK1" s="561"/>
      <c r="BL1" s="561"/>
      <c r="BM1" s="561"/>
      <c r="BN1" s="561"/>
      <c r="BO1" s="561"/>
      <c r="BP1" s="561"/>
      <c r="BQ1" s="561"/>
      <c r="BR1" s="561"/>
      <c r="BS1" s="561"/>
      <c r="BT1" s="561"/>
      <c r="BU1" s="561"/>
      <c r="BV1" s="561"/>
      <c r="BW1" s="561"/>
      <c r="BX1" s="561"/>
      <c r="BY1" s="561"/>
      <c r="BZ1" s="561"/>
      <c r="CA1" s="561"/>
      <c r="CB1" s="561"/>
      <c r="CC1" s="561"/>
      <c r="CD1" s="561"/>
      <c r="CE1" s="561"/>
      <c r="CF1" s="561"/>
      <c r="CG1" s="561"/>
      <c r="CH1" s="561"/>
      <c r="CI1" s="561"/>
      <c r="CJ1" s="561"/>
      <c r="CK1" s="561"/>
      <c r="CL1" s="561"/>
      <c r="CM1" s="561"/>
      <c r="CN1" s="561"/>
      <c r="CO1" s="561"/>
      <c r="CP1" s="561"/>
      <c r="CQ1" s="561"/>
      <c r="CR1" s="561"/>
      <c r="CS1" s="561"/>
      <c r="CT1" s="561"/>
      <c r="CU1" s="561"/>
      <c r="CV1" s="561"/>
      <c r="CW1" s="561"/>
      <c r="CX1" s="561"/>
      <c r="CY1" s="561"/>
      <c r="CZ1" s="561"/>
      <c r="DA1" s="561"/>
      <c r="DB1" s="561"/>
      <c r="DC1" s="561"/>
      <c r="DD1" s="561"/>
      <c r="DE1" s="561"/>
      <c r="DF1" s="561"/>
      <c r="DG1" s="561"/>
      <c r="DH1" s="561"/>
      <c r="DI1" s="561"/>
      <c r="DJ1" s="561"/>
      <c r="DK1" s="561"/>
      <c r="DL1" s="561"/>
      <c r="DM1" s="561"/>
      <c r="DN1" s="561"/>
      <c r="DO1" s="561"/>
      <c r="DP1" s="561"/>
      <c r="DQ1" s="561"/>
      <c r="DR1" s="561"/>
      <c r="DS1" s="561"/>
      <c r="DT1" s="561"/>
      <c r="DU1" s="561"/>
      <c r="DV1" s="561"/>
      <c r="DW1" s="561"/>
      <c r="DX1" s="561"/>
      <c r="DY1" s="561"/>
      <c r="DZ1" s="561"/>
      <c r="EA1" s="561"/>
      <c r="EB1" s="561"/>
      <c r="EC1" s="561"/>
      <c r="ED1" s="561"/>
      <c r="EE1" s="561"/>
      <c r="EF1" s="561"/>
      <c r="EG1" s="561"/>
      <c r="EH1" s="561"/>
      <c r="EI1" s="561"/>
      <c r="EJ1" s="561"/>
      <c r="EK1" s="561"/>
      <c r="EL1" s="561"/>
      <c r="EM1" s="561"/>
      <c r="EN1" s="561"/>
      <c r="EO1" s="561"/>
      <c r="EP1" s="561"/>
      <c r="EQ1" s="561"/>
      <c r="ER1" s="561"/>
      <c r="ES1" s="561"/>
      <c r="ET1" s="561"/>
      <c r="EU1" s="561"/>
      <c r="EV1" s="561"/>
      <c r="EW1" s="561"/>
      <c r="EX1" s="561"/>
      <c r="EY1" s="561"/>
      <c r="EZ1" s="561"/>
      <c r="FA1" s="561"/>
      <c r="FB1" s="561"/>
      <c r="FC1" s="561"/>
      <c r="FD1" s="561"/>
      <c r="FE1" s="561"/>
      <c r="FF1" s="561"/>
      <c r="FG1" s="561"/>
      <c r="FH1" s="628"/>
      <c r="FI1" s="628"/>
      <c r="FJ1" s="628"/>
      <c r="FK1" s="628"/>
      <c r="FL1" s="628"/>
      <c r="FM1" s="628"/>
      <c r="FN1" s="628"/>
      <c r="FO1" s="974"/>
      <c r="FP1" s="974"/>
    </row>
    <row r="2" spans="1:180" ht="2.25" customHeight="1" x14ac:dyDescent="0.15">
      <c r="A2" s="561"/>
      <c r="B2" s="561"/>
      <c r="C2" s="791"/>
      <c r="D2" s="791"/>
      <c r="E2" s="791"/>
      <c r="F2" s="791"/>
      <c r="G2" s="791"/>
      <c r="H2" s="791"/>
      <c r="I2" s="791"/>
      <c r="J2" s="791"/>
      <c r="K2" s="791"/>
      <c r="L2" s="791"/>
      <c r="M2" s="791"/>
      <c r="N2" s="791"/>
      <c r="O2" s="791"/>
      <c r="P2" s="791"/>
      <c r="Q2" s="791"/>
      <c r="R2" s="791"/>
      <c r="S2" s="79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c r="AW2" s="561"/>
      <c r="AX2" s="561"/>
      <c r="AY2" s="561"/>
      <c r="AZ2" s="561"/>
      <c r="BA2" s="561"/>
      <c r="BB2" s="561"/>
      <c r="BC2" s="561"/>
      <c r="BD2" s="561"/>
      <c r="BE2" s="561"/>
      <c r="BF2" s="561"/>
      <c r="BG2" s="561"/>
      <c r="BH2" s="561"/>
      <c r="BI2" s="561"/>
      <c r="BJ2" s="561"/>
      <c r="BK2" s="561"/>
      <c r="BL2" s="561"/>
      <c r="BM2" s="561"/>
      <c r="BN2" s="561"/>
      <c r="BO2" s="561"/>
      <c r="BP2" s="561"/>
      <c r="BQ2" s="561"/>
      <c r="BR2" s="561"/>
      <c r="BS2" s="561"/>
      <c r="BT2" s="561"/>
      <c r="BU2" s="561"/>
      <c r="BV2" s="561"/>
      <c r="BW2" s="561"/>
      <c r="BX2" s="561"/>
      <c r="BY2" s="561"/>
      <c r="BZ2" s="561"/>
      <c r="CA2" s="561"/>
      <c r="CB2" s="561"/>
      <c r="CC2" s="561"/>
      <c r="CD2" s="561"/>
      <c r="CE2" s="561"/>
      <c r="CF2" s="561"/>
      <c r="CG2" s="561"/>
      <c r="CH2" s="561"/>
      <c r="CI2" s="561"/>
      <c r="CJ2" s="561"/>
      <c r="CK2" s="561"/>
      <c r="CL2" s="561"/>
      <c r="CM2" s="561"/>
      <c r="CN2" s="561"/>
      <c r="CO2" s="561"/>
      <c r="CP2" s="561"/>
      <c r="CQ2" s="561"/>
      <c r="CR2" s="561"/>
      <c r="CS2" s="561"/>
      <c r="CT2" s="561"/>
      <c r="CU2" s="561"/>
      <c r="CV2" s="561"/>
      <c r="CW2" s="561"/>
      <c r="CX2" s="561"/>
      <c r="CY2" s="561"/>
      <c r="CZ2" s="561"/>
      <c r="DA2" s="561"/>
      <c r="DB2" s="561"/>
      <c r="DC2" s="561"/>
      <c r="DD2" s="561"/>
      <c r="DE2" s="561"/>
      <c r="DF2" s="561"/>
      <c r="DG2" s="561"/>
      <c r="DH2" s="561"/>
      <c r="DI2" s="561"/>
      <c r="DJ2" s="561"/>
      <c r="DK2" s="561"/>
      <c r="DL2" s="561"/>
      <c r="DM2" s="561"/>
      <c r="DN2" s="561"/>
      <c r="DO2" s="561"/>
      <c r="DP2" s="561"/>
      <c r="DQ2" s="561"/>
      <c r="DR2" s="561"/>
      <c r="DS2" s="561"/>
      <c r="DT2" s="561"/>
      <c r="DU2" s="561"/>
      <c r="DV2" s="561"/>
      <c r="DW2" s="561"/>
      <c r="DX2" s="561"/>
      <c r="DY2" s="561"/>
      <c r="DZ2" s="561"/>
      <c r="EA2" s="561"/>
      <c r="EB2" s="561"/>
      <c r="EC2" s="561"/>
      <c r="ED2" s="561"/>
      <c r="EE2" s="561"/>
      <c r="EF2" s="561"/>
      <c r="EG2" s="561"/>
      <c r="EH2" s="561"/>
      <c r="EI2" s="561"/>
      <c r="EJ2" s="561"/>
      <c r="EK2" s="561"/>
      <c r="EL2" s="561"/>
      <c r="EM2" s="561"/>
      <c r="EN2" s="561"/>
      <c r="EO2" s="561"/>
      <c r="EP2" s="561"/>
      <c r="EQ2" s="561"/>
      <c r="ER2" s="561"/>
      <c r="ES2" s="561"/>
      <c r="ET2" s="561"/>
      <c r="EU2" s="561"/>
      <c r="EV2" s="561"/>
      <c r="EW2" s="561"/>
      <c r="EX2" s="561"/>
      <c r="EY2" s="561"/>
      <c r="EZ2" s="561"/>
      <c r="FA2" s="561"/>
      <c r="FB2" s="561"/>
      <c r="FC2" s="561"/>
      <c r="FD2" s="561"/>
      <c r="FE2" s="561"/>
      <c r="FF2" s="561"/>
      <c r="FG2" s="561"/>
    </row>
    <row r="3" spans="1:180" ht="7.95" customHeight="1" x14ac:dyDescent="0.15">
      <c r="A3" s="561"/>
      <c r="B3" s="561"/>
      <c r="C3" s="975" t="s">
        <v>103</v>
      </c>
      <c r="D3" s="976"/>
      <c r="E3" s="976"/>
      <c r="F3" s="976"/>
      <c r="G3" s="976"/>
      <c r="H3" s="976"/>
      <c r="I3" s="976"/>
      <c r="J3" s="976"/>
      <c r="K3" s="976"/>
      <c r="L3" s="976"/>
      <c r="M3" s="976"/>
      <c r="N3" s="979" t="s">
        <v>105</v>
      </c>
      <c r="O3" s="979"/>
      <c r="P3" s="979"/>
      <c r="Q3" s="979"/>
      <c r="R3" s="980"/>
      <c r="S3" s="980"/>
      <c r="T3" s="980"/>
      <c r="U3" s="980"/>
      <c r="V3" s="980"/>
      <c r="W3" s="980"/>
      <c r="X3" s="982" t="s">
        <v>74</v>
      </c>
      <c r="Y3" s="982"/>
      <c r="Z3" s="982"/>
      <c r="AA3" s="980"/>
      <c r="AB3" s="980"/>
      <c r="AC3" s="980"/>
      <c r="AD3" s="980"/>
      <c r="AE3" s="980"/>
      <c r="AF3" s="980"/>
      <c r="AG3" s="980"/>
      <c r="AH3" s="980"/>
      <c r="AI3" s="964"/>
      <c r="AJ3" s="964"/>
      <c r="AK3" s="964"/>
      <c r="AL3" s="964"/>
      <c r="AM3" s="964"/>
      <c r="AN3" s="964"/>
      <c r="AO3" s="964"/>
      <c r="AP3" s="964"/>
      <c r="AQ3" s="964"/>
      <c r="AR3" s="964"/>
      <c r="AS3" s="964"/>
      <c r="AT3" s="964"/>
      <c r="AU3" s="964"/>
      <c r="AV3" s="964"/>
      <c r="AW3" s="964"/>
      <c r="AX3" s="964"/>
      <c r="AY3" s="964"/>
      <c r="AZ3" s="964"/>
      <c r="BA3" s="964"/>
      <c r="BB3" s="964"/>
      <c r="BC3" s="964"/>
      <c r="BD3" s="964"/>
      <c r="BE3" s="964"/>
      <c r="BF3" s="964"/>
      <c r="BG3" s="964"/>
      <c r="BH3" s="964"/>
      <c r="BI3" s="964"/>
      <c r="BJ3" s="964"/>
      <c r="BK3" s="964"/>
      <c r="BL3" s="964"/>
      <c r="BM3" s="964"/>
      <c r="BN3" s="964"/>
      <c r="BO3" s="964"/>
      <c r="BP3" s="964"/>
      <c r="BQ3" s="964"/>
      <c r="BR3" s="964"/>
      <c r="BS3" s="964"/>
      <c r="BT3" s="964"/>
      <c r="BU3" s="964"/>
      <c r="BV3" s="964"/>
      <c r="BW3" s="964"/>
      <c r="BX3" s="965"/>
      <c r="BY3" s="968" t="s">
        <v>106</v>
      </c>
      <c r="BZ3" s="969"/>
      <c r="CA3" s="969"/>
      <c r="CB3" s="969"/>
      <c r="CC3" s="969"/>
      <c r="CD3" s="969"/>
      <c r="CE3" s="969"/>
      <c r="CF3" s="969"/>
      <c r="CG3" s="969"/>
      <c r="CH3" s="969"/>
      <c r="CI3" s="969"/>
      <c r="CJ3" s="969"/>
      <c r="CK3" s="969"/>
      <c r="CL3" s="969"/>
      <c r="CM3" s="969"/>
      <c r="CN3" s="969"/>
      <c r="CO3" s="969"/>
      <c r="CP3" s="969"/>
      <c r="CQ3" s="969"/>
      <c r="CR3" s="969"/>
      <c r="CS3" s="969"/>
      <c r="CT3" s="969"/>
      <c r="CU3" s="969"/>
      <c r="CV3" s="969"/>
      <c r="CW3" s="969"/>
      <c r="CX3" s="969"/>
      <c r="CY3" s="970" t="s">
        <v>107</v>
      </c>
      <c r="CZ3" s="970"/>
      <c r="DA3" s="970"/>
      <c r="DB3" s="970"/>
      <c r="DC3" s="970"/>
      <c r="DD3" s="970"/>
      <c r="DE3" s="970"/>
      <c r="DF3" s="970"/>
      <c r="DG3" s="970"/>
      <c r="DH3" s="970"/>
      <c r="DI3" s="970"/>
      <c r="DJ3" s="970"/>
      <c r="DK3" s="970"/>
      <c r="DL3" s="970"/>
      <c r="DM3" s="970"/>
      <c r="DN3" s="970"/>
      <c r="DO3" s="970"/>
      <c r="DP3" s="970"/>
      <c r="DQ3" s="970"/>
      <c r="DR3" s="970"/>
      <c r="DS3" s="970"/>
      <c r="DT3" s="970"/>
      <c r="DU3" s="970"/>
      <c r="DV3" s="970"/>
      <c r="DW3" s="970"/>
      <c r="DX3" s="970"/>
      <c r="DY3" s="970"/>
      <c r="DZ3" s="970"/>
      <c r="EA3" s="970"/>
      <c r="EB3" s="970"/>
      <c r="EC3" s="970"/>
      <c r="ED3" s="970"/>
      <c r="EE3" s="970"/>
      <c r="EF3" s="970"/>
      <c r="EG3" s="970"/>
      <c r="EH3" s="970"/>
      <c r="EI3" s="970"/>
      <c r="EJ3" s="970"/>
      <c r="EK3" s="970"/>
      <c r="EL3" s="970"/>
      <c r="EM3" s="970"/>
      <c r="EN3" s="970"/>
      <c r="EO3" s="970"/>
      <c r="EP3" s="970"/>
      <c r="EQ3" s="970"/>
      <c r="ER3" s="970"/>
      <c r="ES3" s="970"/>
      <c r="ET3" s="970"/>
      <c r="EU3" s="970"/>
      <c r="EV3" s="970"/>
      <c r="EW3" s="970"/>
      <c r="EX3" s="970"/>
      <c r="EY3" s="970"/>
      <c r="EZ3" s="970"/>
      <c r="FA3" s="970"/>
      <c r="FB3" s="970"/>
      <c r="FC3" s="970"/>
      <c r="FD3" s="970"/>
      <c r="FE3" s="970"/>
      <c r="FF3" s="970"/>
      <c r="FG3" s="970"/>
      <c r="FH3" s="970"/>
      <c r="FI3" s="970"/>
      <c r="FJ3" s="970"/>
      <c r="FK3" s="970"/>
      <c r="FL3" s="970"/>
      <c r="FM3" s="901" t="s">
        <v>108</v>
      </c>
      <c r="FN3" s="901"/>
      <c r="FO3" s="901"/>
      <c r="FP3" s="901"/>
      <c r="FQ3" s="971"/>
      <c r="FR3" s="971"/>
      <c r="FS3" s="971"/>
      <c r="FT3" s="901" t="s">
        <v>109</v>
      </c>
      <c r="FU3" s="901"/>
      <c r="FV3" s="901"/>
      <c r="FW3" s="901"/>
      <c r="FX3" s="156"/>
    </row>
    <row r="4" spans="1:180" ht="7.95" customHeight="1" x14ac:dyDescent="0.15">
      <c r="A4" s="561"/>
      <c r="B4" s="561"/>
      <c r="C4" s="977"/>
      <c r="D4" s="978"/>
      <c r="E4" s="978"/>
      <c r="F4" s="978"/>
      <c r="G4" s="978"/>
      <c r="H4" s="978"/>
      <c r="I4" s="978"/>
      <c r="J4" s="978"/>
      <c r="K4" s="978"/>
      <c r="L4" s="978"/>
      <c r="M4" s="978"/>
      <c r="N4" s="884"/>
      <c r="O4" s="884"/>
      <c r="P4" s="884"/>
      <c r="Q4" s="884"/>
      <c r="R4" s="981"/>
      <c r="S4" s="981"/>
      <c r="T4" s="981"/>
      <c r="U4" s="981"/>
      <c r="V4" s="981"/>
      <c r="W4" s="981"/>
      <c r="X4" s="983"/>
      <c r="Y4" s="983"/>
      <c r="Z4" s="983"/>
      <c r="AA4" s="981"/>
      <c r="AB4" s="981"/>
      <c r="AC4" s="981"/>
      <c r="AD4" s="981"/>
      <c r="AE4" s="981"/>
      <c r="AF4" s="981"/>
      <c r="AG4" s="981"/>
      <c r="AH4" s="981"/>
      <c r="AI4" s="966"/>
      <c r="AJ4" s="966"/>
      <c r="AK4" s="966"/>
      <c r="AL4" s="966"/>
      <c r="AM4" s="966"/>
      <c r="AN4" s="966"/>
      <c r="AO4" s="966"/>
      <c r="AP4" s="966"/>
      <c r="AQ4" s="966"/>
      <c r="AR4" s="966"/>
      <c r="AS4" s="966"/>
      <c r="AT4" s="966"/>
      <c r="AU4" s="966"/>
      <c r="AV4" s="966"/>
      <c r="AW4" s="966"/>
      <c r="AX4" s="966"/>
      <c r="AY4" s="966"/>
      <c r="AZ4" s="966"/>
      <c r="BA4" s="966"/>
      <c r="BB4" s="966"/>
      <c r="BC4" s="966"/>
      <c r="BD4" s="966"/>
      <c r="BE4" s="966"/>
      <c r="BF4" s="966"/>
      <c r="BG4" s="966"/>
      <c r="BH4" s="966"/>
      <c r="BI4" s="966"/>
      <c r="BJ4" s="966"/>
      <c r="BK4" s="966"/>
      <c r="BL4" s="966"/>
      <c r="BM4" s="966"/>
      <c r="BN4" s="966"/>
      <c r="BO4" s="966"/>
      <c r="BP4" s="966"/>
      <c r="BQ4" s="966"/>
      <c r="BR4" s="966"/>
      <c r="BS4" s="966"/>
      <c r="BT4" s="966"/>
      <c r="BU4" s="966"/>
      <c r="BV4" s="966"/>
      <c r="BW4" s="966"/>
      <c r="BX4" s="967"/>
      <c r="BY4" s="968"/>
      <c r="BZ4" s="969"/>
      <c r="CA4" s="969"/>
      <c r="CB4" s="969"/>
      <c r="CC4" s="969"/>
      <c r="CD4" s="969"/>
      <c r="CE4" s="969"/>
      <c r="CF4" s="969"/>
      <c r="CG4" s="969"/>
      <c r="CH4" s="969"/>
      <c r="CI4" s="969"/>
      <c r="CJ4" s="969"/>
      <c r="CK4" s="969"/>
      <c r="CL4" s="969"/>
      <c r="CM4" s="969"/>
      <c r="CN4" s="969"/>
      <c r="CO4" s="969"/>
      <c r="CP4" s="969"/>
      <c r="CQ4" s="969"/>
      <c r="CR4" s="969"/>
      <c r="CS4" s="969"/>
      <c r="CT4" s="969"/>
      <c r="CU4" s="969"/>
      <c r="CV4" s="969"/>
      <c r="CW4" s="969"/>
      <c r="CX4" s="969"/>
      <c r="CY4" s="970"/>
      <c r="CZ4" s="970"/>
      <c r="DA4" s="970"/>
      <c r="DB4" s="970"/>
      <c r="DC4" s="970"/>
      <c r="DD4" s="970"/>
      <c r="DE4" s="970"/>
      <c r="DF4" s="970"/>
      <c r="DG4" s="970"/>
      <c r="DH4" s="970"/>
      <c r="DI4" s="970"/>
      <c r="DJ4" s="970"/>
      <c r="DK4" s="970"/>
      <c r="DL4" s="970"/>
      <c r="DM4" s="970"/>
      <c r="DN4" s="970"/>
      <c r="DO4" s="970"/>
      <c r="DP4" s="970"/>
      <c r="DQ4" s="970"/>
      <c r="DR4" s="970"/>
      <c r="DS4" s="970"/>
      <c r="DT4" s="970"/>
      <c r="DU4" s="970"/>
      <c r="DV4" s="970"/>
      <c r="DW4" s="970"/>
      <c r="DX4" s="970"/>
      <c r="DY4" s="970"/>
      <c r="DZ4" s="970"/>
      <c r="EA4" s="970"/>
      <c r="EB4" s="970"/>
      <c r="EC4" s="970"/>
      <c r="ED4" s="970"/>
      <c r="EE4" s="970"/>
      <c r="EF4" s="970"/>
      <c r="EG4" s="970"/>
      <c r="EH4" s="970"/>
      <c r="EI4" s="970"/>
      <c r="EJ4" s="970"/>
      <c r="EK4" s="970"/>
      <c r="EL4" s="970"/>
      <c r="EM4" s="970"/>
      <c r="EN4" s="970"/>
      <c r="EO4" s="970"/>
      <c r="EP4" s="970"/>
      <c r="EQ4" s="970"/>
      <c r="ER4" s="970"/>
      <c r="ES4" s="970"/>
      <c r="ET4" s="970"/>
      <c r="EU4" s="970"/>
      <c r="EV4" s="970"/>
      <c r="EW4" s="970"/>
      <c r="EX4" s="970"/>
      <c r="EY4" s="970"/>
      <c r="EZ4" s="970"/>
      <c r="FA4" s="970"/>
      <c r="FB4" s="970"/>
      <c r="FC4" s="970"/>
      <c r="FD4" s="970"/>
      <c r="FE4" s="970"/>
      <c r="FF4" s="970"/>
      <c r="FG4" s="970"/>
      <c r="FH4" s="970"/>
      <c r="FI4" s="970"/>
      <c r="FJ4" s="970"/>
      <c r="FK4" s="970"/>
      <c r="FL4" s="970"/>
      <c r="FM4" s="901"/>
      <c r="FN4" s="901"/>
      <c r="FO4" s="901"/>
      <c r="FP4" s="901"/>
      <c r="FQ4" s="971"/>
      <c r="FR4" s="971"/>
      <c r="FS4" s="971"/>
      <c r="FT4" s="901"/>
      <c r="FU4" s="901"/>
      <c r="FV4" s="901"/>
      <c r="FW4" s="901"/>
      <c r="FX4" s="156"/>
    </row>
    <row r="5" spans="1:180" ht="7.95" customHeight="1" x14ac:dyDescent="0.15">
      <c r="A5" s="561"/>
      <c r="B5" s="561"/>
      <c r="C5" s="977"/>
      <c r="D5" s="978"/>
      <c r="E5" s="978"/>
      <c r="F5" s="978"/>
      <c r="G5" s="978"/>
      <c r="H5" s="978"/>
      <c r="I5" s="978"/>
      <c r="J5" s="978"/>
      <c r="K5" s="978"/>
      <c r="L5" s="978"/>
      <c r="M5" s="978"/>
      <c r="N5" s="884"/>
      <c r="O5" s="884"/>
      <c r="P5" s="884"/>
      <c r="Q5" s="884"/>
      <c r="R5" s="981"/>
      <c r="S5" s="981"/>
      <c r="T5" s="981"/>
      <c r="U5" s="981"/>
      <c r="V5" s="981"/>
      <c r="W5" s="981"/>
      <c r="X5" s="983"/>
      <c r="Y5" s="983"/>
      <c r="Z5" s="983"/>
      <c r="AA5" s="981"/>
      <c r="AB5" s="981"/>
      <c r="AC5" s="981"/>
      <c r="AD5" s="981"/>
      <c r="AE5" s="981"/>
      <c r="AF5" s="981"/>
      <c r="AG5" s="981"/>
      <c r="AH5" s="981"/>
      <c r="AI5" s="966"/>
      <c r="AJ5" s="966"/>
      <c r="AK5" s="966"/>
      <c r="AL5" s="966"/>
      <c r="AM5" s="966"/>
      <c r="AN5" s="966"/>
      <c r="AO5" s="966"/>
      <c r="AP5" s="966"/>
      <c r="AQ5" s="966"/>
      <c r="AR5" s="966"/>
      <c r="AS5" s="966"/>
      <c r="AT5" s="966"/>
      <c r="AU5" s="966"/>
      <c r="AV5" s="966"/>
      <c r="AW5" s="966"/>
      <c r="AX5" s="966"/>
      <c r="AY5" s="966"/>
      <c r="AZ5" s="966"/>
      <c r="BA5" s="966"/>
      <c r="BB5" s="966"/>
      <c r="BC5" s="966"/>
      <c r="BD5" s="966"/>
      <c r="BE5" s="966"/>
      <c r="BF5" s="966"/>
      <c r="BG5" s="966"/>
      <c r="BH5" s="966"/>
      <c r="BI5" s="966"/>
      <c r="BJ5" s="966"/>
      <c r="BK5" s="966"/>
      <c r="BL5" s="966"/>
      <c r="BM5" s="966"/>
      <c r="BN5" s="966"/>
      <c r="BO5" s="966"/>
      <c r="BP5" s="966"/>
      <c r="BQ5" s="966"/>
      <c r="BR5" s="966"/>
      <c r="BS5" s="966"/>
      <c r="BT5" s="966"/>
      <c r="BU5" s="966"/>
      <c r="BV5" s="966"/>
      <c r="BW5" s="966"/>
      <c r="BX5" s="967"/>
      <c r="BY5" s="968"/>
      <c r="BZ5" s="969"/>
      <c r="CA5" s="969"/>
      <c r="CB5" s="969"/>
      <c r="CC5" s="969"/>
      <c r="CD5" s="969"/>
      <c r="CE5" s="969"/>
      <c r="CF5" s="969"/>
      <c r="CG5" s="969"/>
      <c r="CH5" s="969"/>
      <c r="CI5" s="969"/>
      <c r="CJ5" s="969"/>
      <c r="CK5" s="969"/>
      <c r="CL5" s="969"/>
      <c r="CM5" s="969"/>
      <c r="CN5" s="969"/>
      <c r="CO5" s="969"/>
      <c r="CP5" s="969"/>
      <c r="CQ5" s="969"/>
      <c r="CR5" s="969"/>
      <c r="CS5" s="969"/>
      <c r="CT5" s="969"/>
      <c r="CU5" s="969"/>
      <c r="CV5" s="969"/>
      <c r="CW5" s="969"/>
      <c r="CX5" s="969"/>
      <c r="CY5" s="970"/>
      <c r="CZ5" s="970"/>
      <c r="DA5" s="970"/>
      <c r="DB5" s="970"/>
      <c r="DC5" s="970"/>
      <c r="DD5" s="970"/>
      <c r="DE5" s="970"/>
      <c r="DF5" s="970"/>
      <c r="DG5" s="970"/>
      <c r="DH5" s="970"/>
      <c r="DI5" s="970"/>
      <c r="DJ5" s="970"/>
      <c r="DK5" s="970"/>
      <c r="DL5" s="970"/>
      <c r="DM5" s="970"/>
      <c r="DN5" s="970"/>
      <c r="DO5" s="970"/>
      <c r="DP5" s="970"/>
      <c r="DQ5" s="970"/>
      <c r="DR5" s="970"/>
      <c r="DS5" s="970"/>
      <c r="DT5" s="970"/>
      <c r="DU5" s="970"/>
      <c r="DV5" s="970"/>
      <c r="DW5" s="970"/>
      <c r="DX5" s="970"/>
      <c r="DY5" s="970"/>
      <c r="DZ5" s="970"/>
      <c r="EA5" s="970"/>
      <c r="EB5" s="970"/>
      <c r="EC5" s="970"/>
      <c r="ED5" s="970"/>
      <c r="EE5" s="970"/>
      <c r="EF5" s="970"/>
      <c r="EG5" s="970"/>
      <c r="EH5" s="970"/>
      <c r="EI5" s="970"/>
      <c r="EJ5" s="970"/>
      <c r="EK5" s="970"/>
      <c r="EL5" s="970"/>
      <c r="EM5" s="970"/>
      <c r="EN5" s="970"/>
      <c r="EO5" s="970"/>
      <c r="EP5" s="970"/>
      <c r="EQ5" s="970"/>
      <c r="ER5" s="970"/>
      <c r="ES5" s="970"/>
      <c r="ET5" s="970"/>
      <c r="EU5" s="970"/>
      <c r="EV5" s="970"/>
      <c r="EW5" s="970"/>
      <c r="EX5" s="970"/>
      <c r="EY5" s="970"/>
      <c r="EZ5" s="970"/>
      <c r="FA5" s="970"/>
      <c r="FB5" s="970"/>
      <c r="FC5" s="970"/>
      <c r="FD5" s="970"/>
      <c r="FE5" s="970"/>
      <c r="FF5" s="970"/>
      <c r="FG5" s="970"/>
      <c r="FH5" s="970"/>
      <c r="FI5" s="970"/>
      <c r="FJ5" s="970"/>
      <c r="FK5" s="970"/>
      <c r="FL5" s="970"/>
      <c r="FM5" s="157"/>
      <c r="FN5" s="157"/>
      <c r="FO5" s="157"/>
      <c r="FP5" s="157"/>
      <c r="FQ5" s="157"/>
      <c r="FR5" s="157"/>
      <c r="FS5" s="157"/>
      <c r="FT5" s="157"/>
      <c r="FU5" s="157"/>
      <c r="FV5" s="157"/>
      <c r="FW5" s="157"/>
      <c r="FX5" s="156"/>
    </row>
    <row r="6" spans="1:180" ht="7.95" customHeight="1" x14ac:dyDescent="0.15">
      <c r="A6" s="561"/>
      <c r="B6" s="561"/>
      <c r="C6" s="977"/>
      <c r="D6" s="978"/>
      <c r="E6" s="978"/>
      <c r="F6" s="978"/>
      <c r="G6" s="978"/>
      <c r="H6" s="978"/>
      <c r="I6" s="978"/>
      <c r="J6" s="978"/>
      <c r="K6" s="978"/>
      <c r="L6" s="978"/>
      <c r="M6" s="978"/>
      <c r="N6" s="972"/>
      <c r="O6" s="972"/>
      <c r="P6" s="972"/>
      <c r="Q6" s="972"/>
      <c r="R6" s="972"/>
      <c r="S6" s="972"/>
      <c r="T6" s="972"/>
      <c r="U6" s="972"/>
      <c r="V6" s="972"/>
      <c r="W6" s="972"/>
      <c r="X6" s="972"/>
      <c r="Y6" s="972"/>
      <c r="Z6" s="972"/>
      <c r="AA6" s="972"/>
      <c r="AB6" s="972"/>
      <c r="AC6" s="972"/>
      <c r="AD6" s="972"/>
      <c r="AE6" s="972"/>
      <c r="AF6" s="972"/>
      <c r="AG6" s="972"/>
      <c r="AH6" s="972"/>
      <c r="AI6" s="972"/>
      <c r="AJ6" s="972"/>
      <c r="AK6" s="972"/>
      <c r="AL6" s="972"/>
      <c r="AM6" s="972"/>
      <c r="AN6" s="972"/>
      <c r="AO6" s="972"/>
      <c r="AP6" s="972"/>
      <c r="AQ6" s="972"/>
      <c r="AR6" s="972"/>
      <c r="AS6" s="972"/>
      <c r="AT6" s="972"/>
      <c r="AU6" s="972"/>
      <c r="AV6" s="972"/>
      <c r="AW6" s="972"/>
      <c r="AX6" s="972"/>
      <c r="AY6" s="972"/>
      <c r="AZ6" s="972"/>
      <c r="BA6" s="972"/>
      <c r="BB6" s="972"/>
      <c r="BC6" s="972"/>
      <c r="BD6" s="972"/>
      <c r="BE6" s="972"/>
      <c r="BF6" s="972"/>
      <c r="BG6" s="972"/>
      <c r="BH6" s="972"/>
      <c r="BI6" s="972"/>
      <c r="BJ6" s="972"/>
      <c r="BK6" s="972"/>
      <c r="BL6" s="972"/>
      <c r="BM6" s="972"/>
      <c r="BN6" s="972"/>
      <c r="BO6" s="972"/>
      <c r="BP6" s="972"/>
      <c r="BQ6" s="972"/>
      <c r="BR6" s="972"/>
      <c r="BS6" s="972"/>
      <c r="BT6" s="972"/>
      <c r="BU6" s="972"/>
      <c r="BV6" s="972"/>
      <c r="BW6" s="972"/>
      <c r="BX6" s="973"/>
      <c r="BY6" s="968"/>
      <c r="BZ6" s="969"/>
      <c r="CA6" s="969"/>
      <c r="CB6" s="969"/>
      <c r="CC6" s="969"/>
      <c r="CD6" s="969"/>
      <c r="CE6" s="969"/>
      <c r="CF6" s="969"/>
      <c r="CG6" s="969"/>
      <c r="CH6" s="969"/>
      <c r="CI6" s="969"/>
      <c r="CJ6" s="969"/>
      <c r="CK6" s="969"/>
      <c r="CL6" s="969"/>
      <c r="CM6" s="969"/>
      <c r="CN6" s="969"/>
      <c r="CO6" s="969"/>
      <c r="CP6" s="969"/>
      <c r="CQ6" s="969"/>
      <c r="CR6" s="969"/>
      <c r="CS6" s="969"/>
      <c r="CT6" s="969"/>
      <c r="CU6" s="969"/>
      <c r="CV6" s="969"/>
      <c r="CW6" s="969"/>
      <c r="CX6" s="969"/>
      <c r="CY6" s="970"/>
      <c r="CZ6" s="970"/>
      <c r="DA6" s="970"/>
      <c r="DB6" s="970"/>
      <c r="DC6" s="970"/>
      <c r="DD6" s="970"/>
      <c r="DE6" s="970"/>
      <c r="DF6" s="970"/>
      <c r="DG6" s="970"/>
      <c r="DH6" s="970"/>
      <c r="DI6" s="970"/>
      <c r="DJ6" s="970"/>
      <c r="DK6" s="970"/>
      <c r="DL6" s="970"/>
      <c r="DM6" s="970"/>
      <c r="DN6" s="970"/>
      <c r="DO6" s="970"/>
      <c r="DP6" s="970"/>
      <c r="DQ6" s="970"/>
      <c r="DR6" s="970"/>
      <c r="DS6" s="970"/>
      <c r="DT6" s="970"/>
      <c r="DU6" s="970"/>
      <c r="DV6" s="970"/>
      <c r="DW6" s="970"/>
      <c r="DX6" s="970"/>
      <c r="DY6" s="970"/>
      <c r="DZ6" s="970"/>
      <c r="EA6" s="970"/>
      <c r="EB6" s="970"/>
      <c r="EC6" s="970"/>
      <c r="ED6" s="970"/>
      <c r="EE6" s="970"/>
      <c r="EF6" s="970"/>
      <c r="EG6" s="970"/>
      <c r="EH6" s="970"/>
      <c r="EI6" s="970"/>
      <c r="EJ6" s="970"/>
      <c r="EK6" s="970"/>
      <c r="EL6" s="970"/>
      <c r="EM6" s="970"/>
      <c r="EN6" s="970"/>
      <c r="EO6" s="970"/>
      <c r="EP6" s="970"/>
      <c r="EQ6" s="970"/>
      <c r="ER6" s="970"/>
      <c r="ES6" s="970"/>
      <c r="ET6" s="970"/>
      <c r="EU6" s="970"/>
      <c r="EV6" s="970"/>
      <c r="EW6" s="970"/>
      <c r="EX6" s="970"/>
      <c r="EY6" s="970"/>
      <c r="EZ6" s="970"/>
      <c r="FA6" s="970"/>
      <c r="FB6" s="970"/>
      <c r="FC6" s="970"/>
      <c r="FD6" s="970"/>
      <c r="FE6" s="970"/>
      <c r="FF6" s="970"/>
      <c r="FG6" s="970"/>
      <c r="FH6" s="970"/>
      <c r="FI6" s="970"/>
      <c r="FJ6" s="970"/>
      <c r="FK6" s="970"/>
      <c r="FL6" s="970"/>
      <c r="FM6" s="157"/>
      <c r="FN6" s="157"/>
      <c r="FO6" s="157"/>
      <c r="FR6" s="157"/>
      <c r="FS6" s="157"/>
      <c r="FT6" s="157"/>
      <c r="FU6" s="157"/>
      <c r="FV6" s="157"/>
      <c r="FW6" s="157"/>
      <c r="FX6" s="156"/>
    </row>
    <row r="7" spans="1:180" ht="7.95" customHeight="1" x14ac:dyDescent="0.15">
      <c r="A7" s="561"/>
      <c r="B7" s="561"/>
      <c r="C7" s="977"/>
      <c r="D7" s="978"/>
      <c r="E7" s="978"/>
      <c r="F7" s="978"/>
      <c r="G7" s="978"/>
      <c r="H7" s="978"/>
      <c r="I7" s="978"/>
      <c r="J7" s="978"/>
      <c r="K7" s="978"/>
      <c r="L7" s="978"/>
      <c r="M7" s="978"/>
      <c r="N7" s="972"/>
      <c r="O7" s="972"/>
      <c r="P7" s="972"/>
      <c r="Q7" s="972"/>
      <c r="R7" s="972"/>
      <c r="S7" s="972"/>
      <c r="T7" s="972"/>
      <c r="U7" s="972"/>
      <c r="V7" s="972"/>
      <c r="W7" s="972"/>
      <c r="X7" s="972"/>
      <c r="Y7" s="972"/>
      <c r="Z7" s="972"/>
      <c r="AA7" s="972"/>
      <c r="AB7" s="972"/>
      <c r="AC7" s="972"/>
      <c r="AD7" s="972"/>
      <c r="AE7" s="972"/>
      <c r="AF7" s="972"/>
      <c r="AG7" s="972"/>
      <c r="AH7" s="972"/>
      <c r="AI7" s="972"/>
      <c r="AJ7" s="972"/>
      <c r="AK7" s="972"/>
      <c r="AL7" s="972"/>
      <c r="AM7" s="972"/>
      <c r="AN7" s="972"/>
      <c r="AO7" s="972"/>
      <c r="AP7" s="972"/>
      <c r="AQ7" s="972"/>
      <c r="AR7" s="972"/>
      <c r="AS7" s="972"/>
      <c r="AT7" s="972"/>
      <c r="AU7" s="972"/>
      <c r="AV7" s="972"/>
      <c r="AW7" s="972"/>
      <c r="AX7" s="972"/>
      <c r="AY7" s="972"/>
      <c r="AZ7" s="972"/>
      <c r="BA7" s="972"/>
      <c r="BB7" s="972"/>
      <c r="BC7" s="972"/>
      <c r="BD7" s="972"/>
      <c r="BE7" s="972"/>
      <c r="BF7" s="972"/>
      <c r="BG7" s="972"/>
      <c r="BH7" s="972"/>
      <c r="BI7" s="972"/>
      <c r="BJ7" s="972"/>
      <c r="BK7" s="972"/>
      <c r="BL7" s="972"/>
      <c r="BM7" s="972"/>
      <c r="BN7" s="972"/>
      <c r="BO7" s="972"/>
      <c r="BP7" s="972"/>
      <c r="BQ7" s="972"/>
      <c r="BR7" s="972"/>
      <c r="BS7" s="972"/>
      <c r="BT7" s="972"/>
      <c r="BU7" s="972"/>
      <c r="BV7" s="972"/>
      <c r="BW7" s="972"/>
      <c r="BX7" s="973"/>
      <c r="BY7" s="561"/>
      <c r="BZ7" s="561" t="s">
        <v>110</v>
      </c>
      <c r="CA7" s="561"/>
      <c r="CB7" s="561"/>
      <c r="CC7" s="561"/>
      <c r="CD7" s="561"/>
      <c r="CE7" s="561"/>
      <c r="CF7" s="561"/>
      <c r="CG7" s="561"/>
      <c r="CH7" s="561"/>
      <c r="CI7" s="561"/>
      <c r="CJ7" s="561"/>
      <c r="CK7" s="561"/>
      <c r="CL7" s="561"/>
      <c r="CM7" s="561"/>
      <c r="CN7" s="561"/>
      <c r="CO7" s="561"/>
      <c r="CP7" s="561"/>
      <c r="CQ7" s="561"/>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R7" s="156"/>
      <c r="FS7" s="156"/>
      <c r="FT7" s="156"/>
      <c r="FU7" s="156"/>
      <c r="FV7" s="156"/>
      <c r="FW7" s="156"/>
      <c r="FX7" s="156"/>
    </row>
    <row r="8" spans="1:180" ht="7.95" customHeight="1" x14ac:dyDescent="0.15">
      <c r="A8" s="561"/>
      <c r="B8" s="561"/>
      <c r="C8" s="977"/>
      <c r="D8" s="978"/>
      <c r="E8" s="978"/>
      <c r="F8" s="978"/>
      <c r="G8" s="978"/>
      <c r="H8" s="978"/>
      <c r="I8" s="978"/>
      <c r="J8" s="978"/>
      <c r="K8" s="978"/>
      <c r="L8" s="978"/>
      <c r="M8" s="978"/>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2"/>
      <c r="AM8" s="972"/>
      <c r="AN8" s="972"/>
      <c r="AO8" s="972"/>
      <c r="AP8" s="972"/>
      <c r="AQ8" s="972"/>
      <c r="AR8" s="972"/>
      <c r="AS8" s="972"/>
      <c r="AT8" s="972"/>
      <c r="AU8" s="972"/>
      <c r="AV8" s="972"/>
      <c r="AW8" s="972"/>
      <c r="AX8" s="972"/>
      <c r="AY8" s="972"/>
      <c r="AZ8" s="972"/>
      <c r="BA8" s="972"/>
      <c r="BB8" s="972"/>
      <c r="BC8" s="972"/>
      <c r="BD8" s="972"/>
      <c r="BE8" s="972"/>
      <c r="BF8" s="972"/>
      <c r="BG8" s="972"/>
      <c r="BH8" s="972"/>
      <c r="BI8" s="972"/>
      <c r="BJ8" s="972"/>
      <c r="BK8" s="972"/>
      <c r="BL8" s="972"/>
      <c r="BM8" s="972"/>
      <c r="BN8" s="972"/>
      <c r="BO8" s="972"/>
      <c r="BP8" s="972"/>
      <c r="BQ8" s="972"/>
      <c r="BR8" s="972"/>
      <c r="BS8" s="972"/>
      <c r="BT8" s="972"/>
      <c r="BU8" s="972"/>
      <c r="BV8" s="972"/>
      <c r="BW8" s="972"/>
      <c r="BX8" s="973"/>
      <c r="BY8" s="561"/>
      <c r="BZ8" s="733"/>
      <c r="CA8" s="733"/>
      <c r="CB8" s="733"/>
      <c r="CC8" s="733"/>
      <c r="CD8" s="733"/>
      <c r="CE8" s="733"/>
      <c r="CF8" s="733"/>
      <c r="CG8" s="733"/>
      <c r="CH8" s="733"/>
      <c r="CI8" s="733"/>
      <c r="CJ8" s="733"/>
      <c r="CK8" s="733"/>
      <c r="CL8" s="733"/>
      <c r="CM8" s="733"/>
      <c r="CN8" s="733"/>
      <c r="CO8" s="733"/>
      <c r="CP8" s="733"/>
      <c r="CQ8" s="733"/>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T8" s="156"/>
      <c r="FU8" s="156"/>
      <c r="FV8" s="156"/>
      <c r="FW8" s="156"/>
      <c r="FX8" s="156"/>
    </row>
    <row r="9" spans="1:180" ht="7.95" customHeight="1" x14ac:dyDescent="0.15">
      <c r="A9" s="561"/>
      <c r="B9" s="561"/>
      <c r="C9" s="977"/>
      <c r="D9" s="978"/>
      <c r="E9" s="978"/>
      <c r="F9" s="978"/>
      <c r="G9" s="978"/>
      <c r="H9" s="978"/>
      <c r="I9" s="978"/>
      <c r="J9" s="978"/>
      <c r="K9" s="978"/>
      <c r="L9" s="978"/>
      <c r="M9" s="978"/>
      <c r="N9" s="972"/>
      <c r="O9" s="972"/>
      <c r="P9" s="972"/>
      <c r="Q9" s="972"/>
      <c r="R9" s="972"/>
      <c r="S9" s="972"/>
      <c r="T9" s="972"/>
      <c r="U9" s="972"/>
      <c r="V9" s="972"/>
      <c r="W9" s="972"/>
      <c r="X9" s="972"/>
      <c r="Y9" s="972"/>
      <c r="Z9" s="972"/>
      <c r="AA9" s="972"/>
      <c r="AB9" s="972"/>
      <c r="AC9" s="972"/>
      <c r="AD9" s="972"/>
      <c r="AE9" s="972"/>
      <c r="AF9" s="972"/>
      <c r="AG9" s="972"/>
      <c r="AH9" s="972"/>
      <c r="AI9" s="972"/>
      <c r="AJ9" s="972"/>
      <c r="AK9" s="972"/>
      <c r="AL9" s="972"/>
      <c r="AM9" s="972"/>
      <c r="AN9" s="972"/>
      <c r="AO9" s="972"/>
      <c r="AP9" s="972"/>
      <c r="AQ9" s="972"/>
      <c r="AR9" s="972"/>
      <c r="AS9" s="972"/>
      <c r="AT9" s="972"/>
      <c r="AU9" s="972"/>
      <c r="AV9" s="972"/>
      <c r="AW9" s="972"/>
      <c r="AX9" s="972"/>
      <c r="AY9" s="972"/>
      <c r="AZ9" s="972"/>
      <c r="BA9" s="972"/>
      <c r="BB9" s="972"/>
      <c r="BC9" s="972"/>
      <c r="BD9" s="972"/>
      <c r="BE9" s="972"/>
      <c r="BF9" s="972"/>
      <c r="BG9" s="972"/>
      <c r="BH9" s="972"/>
      <c r="BI9" s="972"/>
      <c r="BJ9" s="972"/>
      <c r="BK9" s="972"/>
      <c r="BL9" s="972"/>
      <c r="BM9" s="972"/>
      <c r="BN9" s="972"/>
      <c r="BO9" s="972"/>
      <c r="BP9" s="972"/>
      <c r="BQ9" s="972"/>
      <c r="BR9" s="972"/>
      <c r="BS9" s="972"/>
      <c r="BT9" s="972"/>
      <c r="BU9" s="972"/>
      <c r="BV9" s="972"/>
      <c r="BW9" s="972"/>
      <c r="BX9" s="973"/>
      <c r="BY9" s="561"/>
      <c r="BZ9" s="658" t="s">
        <v>10</v>
      </c>
      <c r="CA9" s="659"/>
      <c r="CB9" s="659"/>
      <c r="CC9" s="659"/>
      <c r="CD9" s="659"/>
      <c r="CE9" s="659"/>
      <c r="CF9" s="659"/>
      <c r="CG9" s="659"/>
      <c r="CH9" s="659"/>
      <c r="CI9" s="660"/>
      <c r="CJ9" s="954" t="s">
        <v>111</v>
      </c>
      <c r="CK9" s="955"/>
      <c r="CL9" s="955"/>
      <c r="CM9" s="955"/>
      <c r="CN9" s="956"/>
      <c r="CO9" s="658" t="s">
        <v>12</v>
      </c>
      <c r="CP9" s="659"/>
      <c r="CQ9" s="659"/>
      <c r="CR9" s="659"/>
      <c r="CS9" s="659"/>
      <c r="CT9" s="659"/>
      <c r="CU9" s="659"/>
      <c r="CV9" s="659"/>
      <c r="CW9" s="659"/>
      <c r="CX9" s="660"/>
      <c r="CY9" s="658" t="s">
        <v>13</v>
      </c>
      <c r="CZ9" s="659"/>
      <c r="DA9" s="659"/>
      <c r="DB9" s="659"/>
      <c r="DC9" s="659"/>
      <c r="DD9" s="659"/>
      <c r="DE9" s="659"/>
      <c r="DF9" s="659"/>
      <c r="DG9" s="659"/>
      <c r="DH9" s="659"/>
      <c r="DI9" s="659"/>
      <c r="DJ9" s="659"/>
      <c r="DK9" s="659"/>
      <c r="DL9" s="659"/>
      <c r="DM9" s="659"/>
      <c r="DN9" s="659"/>
      <c r="DO9" s="659"/>
      <c r="DP9" s="659"/>
      <c r="DQ9" s="659"/>
      <c r="DR9" s="659"/>
      <c r="DS9" s="659"/>
      <c r="DT9" s="659"/>
      <c r="DU9" s="659"/>
      <c r="DV9" s="659"/>
      <c r="DW9" s="659"/>
      <c r="DX9" s="659"/>
      <c r="DY9" s="659"/>
      <c r="DZ9" s="659"/>
      <c r="EA9" s="659"/>
      <c r="EB9" s="659"/>
      <c r="EC9" s="659"/>
      <c r="ED9" s="659"/>
      <c r="EE9" s="659"/>
      <c r="EF9" s="659"/>
      <c r="EG9" s="659"/>
      <c r="EH9" s="660"/>
      <c r="EI9" s="960" t="s">
        <v>112</v>
      </c>
      <c r="EJ9" s="728"/>
      <c r="EK9" s="728"/>
      <c r="EL9" s="728"/>
      <c r="EM9" s="728"/>
      <c r="EN9" s="728"/>
      <c r="EO9" s="728"/>
      <c r="EP9" s="728"/>
      <c r="EQ9" s="728"/>
      <c r="ER9" s="728"/>
      <c r="ES9" s="728"/>
      <c r="ET9" s="728"/>
      <c r="EU9" s="728"/>
      <c r="EV9" s="728"/>
      <c r="EW9" s="961"/>
      <c r="EX9" s="160"/>
    </row>
    <row r="10" spans="1:180" ht="7.95" customHeight="1" x14ac:dyDescent="0.15">
      <c r="A10" s="561"/>
      <c r="B10" s="561"/>
      <c r="C10" s="945" t="s">
        <v>113</v>
      </c>
      <c r="D10" s="884"/>
      <c r="E10" s="884"/>
      <c r="F10" s="884"/>
      <c r="G10" s="884"/>
      <c r="H10" s="884"/>
      <c r="I10" s="884"/>
      <c r="J10" s="884"/>
      <c r="K10" s="884"/>
      <c r="L10" s="884"/>
      <c r="M10" s="884"/>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962"/>
      <c r="AV10" s="962"/>
      <c r="AW10" s="962"/>
      <c r="AX10" s="962"/>
      <c r="AY10" s="962"/>
      <c r="AZ10" s="962"/>
      <c r="BA10" s="962"/>
      <c r="BB10" s="962"/>
      <c r="BC10" s="962"/>
      <c r="BD10" s="962"/>
      <c r="BE10" s="962"/>
      <c r="BF10" s="962"/>
      <c r="BG10" s="962"/>
      <c r="BH10" s="962"/>
      <c r="BI10" s="962"/>
      <c r="BJ10" s="962"/>
      <c r="BK10" s="962"/>
      <c r="BL10" s="962"/>
      <c r="BM10" s="962"/>
      <c r="BN10" s="962"/>
      <c r="BO10" s="962"/>
      <c r="BP10" s="962"/>
      <c r="BQ10" s="962"/>
      <c r="BR10" s="962"/>
      <c r="BS10" s="962"/>
      <c r="BT10" s="962"/>
      <c r="BU10" s="962"/>
      <c r="BV10" s="962"/>
      <c r="BW10" s="962"/>
      <c r="BX10" s="963"/>
      <c r="BY10" s="561"/>
      <c r="BZ10" s="664"/>
      <c r="CA10" s="665"/>
      <c r="CB10" s="665"/>
      <c r="CC10" s="665"/>
      <c r="CD10" s="665"/>
      <c r="CE10" s="665"/>
      <c r="CF10" s="665"/>
      <c r="CG10" s="665"/>
      <c r="CH10" s="665"/>
      <c r="CI10" s="666"/>
      <c r="CJ10" s="957"/>
      <c r="CK10" s="958"/>
      <c r="CL10" s="958"/>
      <c r="CM10" s="958"/>
      <c r="CN10" s="959"/>
      <c r="CO10" s="664"/>
      <c r="CP10" s="665"/>
      <c r="CQ10" s="665"/>
      <c r="CR10" s="665"/>
      <c r="CS10" s="665"/>
      <c r="CT10" s="665"/>
      <c r="CU10" s="665"/>
      <c r="CV10" s="665"/>
      <c r="CW10" s="665"/>
      <c r="CX10" s="666"/>
      <c r="CY10" s="664"/>
      <c r="CZ10" s="665"/>
      <c r="DA10" s="665"/>
      <c r="DB10" s="665"/>
      <c r="DC10" s="665"/>
      <c r="DD10" s="665"/>
      <c r="DE10" s="665"/>
      <c r="DF10" s="665"/>
      <c r="DG10" s="665"/>
      <c r="DH10" s="665"/>
      <c r="DI10" s="665"/>
      <c r="DJ10" s="665"/>
      <c r="DK10" s="665"/>
      <c r="DL10" s="665"/>
      <c r="DM10" s="665"/>
      <c r="DN10" s="665"/>
      <c r="DO10" s="665"/>
      <c r="DP10" s="665"/>
      <c r="DQ10" s="665"/>
      <c r="DR10" s="665"/>
      <c r="DS10" s="665"/>
      <c r="DT10" s="665"/>
      <c r="DU10" s="665"/>
      <c r="DV10" s="665"/>
      <c r="DW10" s="665"/>
      <c r="DX10" s="665"/>
      <c r="DY10" s="665"/>
      <c r="DZ10" s="665"/>
      <c r="EA10" s="665"/>
      <c r="EB10" s="665"/>
      <c r="EC10" s="665"/>
      <c r="ED10" s="665"/>
      <c r="EE10" s="665"/>
      <c r="EF10" s="665"/>
      <c r="EG10" s="665"/>
      <c r="EH10" s="666"/>
      <c r="EI10" s="732"/>
      <c r="EJ10" s="733"/>
      <c r="EK10" s="733"/>
      <c r="EL10" s="733"/>
      <c r="EM10" s="733"/>
      <c r="EN10" s="733"/>
      <c r="EO10" s="733"/>
      <c r="EP10" s="733"/>
      <c r="EQ10" s="733"/>
      <c r="ER10" s="733"/>
      <c r="ES10" s="733"/>
      <c r="ET10" s="733"/>
      <c r="EU10" s="733"/>
      <c r="EV10" s="733"/>
      <c r="EW10" s="734"/>
      <c r="EX10" s="160"/>
    </row>
    <row r="11" spans="1:180" ht="7.95" customHeight="1" x14ac:dyDescent="0.15">
      <c r="A11" s="561"/>
      <c r="B11" s="561"/>
      <c r="C11" s="945"/>
      <c r="D11" s="884"/>
      <c r="E11" s="884"/>
      <c r="F11" s="884"/>
      <c r="G11" s="884"/>
      <c r="H11" s="884"/>
      <c r="I11" s="884"/>
      <c r="J11" s="884"/>
      <c r="K11" s="884"/>
      <c r="L11" s="884"/>
      <c r="M11" s="884"/>
      <c r="N11" s="962"/>
      <c r="O11" s="962"/>
      <c r="P11" s="962"/>
      <c r="Q11" s="962"/>
      <c r="R11" s="962"/>
      <c r="S11" s="962"/>
      <c r="T11" s="962"/>
      <c r="U11" s="962"/>
      <c r="V11" s="962"/>
      <c r="W11" s="962"/>
      <c r="X11" s="962"/>
      <c r="Y11" s="962"/>
      <c r="Z11" s="962"/>
      <c r="AA11" s="962"/>
      <c r="AB11" s="962"/>
      <c r="AC11" s="962"/>
      <c r="AD11" s="962"/>
      <c r="AE11" s="962"/>
      <c r="AF11" s="962"/>
      <c r="AG11" s="962"/>
      <c r="AH11" s="962"/>
      <c r="AI11" s="962"/>
      <c r="AJ11" s="962"/>
      <c r="AK11" s="962"/>
      <c r="AL11" s="962"/>
      <c r="AM11" s="962"/>
      <c r="AN11" s="962"/>
      <c r="AO11" s="962"/>
      <c r="AP11" s="962"/>
      <c r="AQ11" s="962"/>
      <c r="AR11" s="962"/>
      <c r="AS11" s="962"/>
      <c r="AT11" s="962"/>
      <c r="AU11" s="962"/>
      <c r="AV11" s="962"/>
      <c r="AW11" s="962"/>
      <c r="AX11" s="962"/>
      <c r="AY11" s="962"/>
      <c r="AZ11" s="962"/>
      <c r="BA11" s="962"/>
      <c r="BB11" s="962"/>
      <c r="BC11" s="962"/>
      <c r="BD11" s="962"/>
      <c r="BE11" s="962"/>
      <c r="BF11" s="962"/>
      <c r="BG11" s="962"/>
      <c r="BH11" s="962"/>
      <c r="BI11" s="962"/>
      <c r="BJ11" s="962"/>
      <c r="BK11" s="962"/>
      <c r="BL11" s="962"/>
      <c r="BM11" s="962"/>
      <c r="BN11" s="962"/>
      <c r="BO11" s="962"/>
      <c r="BP11" s="962"/>
      <c r="BQ11" s="962"/>
      <c r="BR11" s="962"/>
      <c r="BS11" s="962"/>
      <c r="BT11" s="962"/>
      <c r="BU11" s="962"/>
      <c r="BV11" s="962"/>
      <c r="BW11" s="962"/>
      <c r="BX11" s="963"/>
      <c r="BY11" s="561"/>
      <c r="BZ11" s="939">
        <v>1</v>
      </c>
      <c r="CA11" s="933"/>
      <c r="CB11" s="933"/>
      <c r="CC11" s="933"/>
      <c r="CD11" s="940"/>
      <c r="CE11" s="933">
        <v>5</v>
      </c>
      <c r="CF11" s="933"/>
      <c r="CG11" s="933"/>
      <c r="CH11" s="933"/>
      <c r="CI11" s="934"/>
      <c r="CJ11" s="939">
        <v>1</v>
      </c>
      <c r="CK11" s="933"/>
      <c r="CL11" s="933"/>
      <c r="CM11" s="933"/>
      <c r="CN11" s="934"/>
      <c r="CO11" s="939">
        <v>0</v>
      </c>
      <c r="CP11" s="933"/>
      <c r="CQ11" s="933"/>
      <c r="CR11" s="933"/>
      <c r="CS11" s="940"/>
      <c r="CT11" s="933">
        <v>7</v>
      </c>
      <c r="CU11" s="933"/>
      <c r="CV11" s="933"/>
      <c r="CW11" s="933"/>
      <c r="CX11" s="934"/>
      <c r="CY11" s="939">
        <v>9</v>
      </c>
      <c r="CZ11" s="933"/>
      <c r="DA11" s="933"/>
      <c r="DB11" s="933"/>
      <c r="DC11" s="933"/>
      <c r="DD11" s="940"/>
      <c r="DE11" s="951">
        <v>4</v>
      </c>
      <c r="DF11" s="933"/>
      <c r="DG11" s="933"/>
      <c r="DH11" s="933"/>
      <c r="DI11" s="933"/>
      <c r="DJ11" s="933"/>
      <c r="DK11" s="940"/>
      <c r="DL11" s="951">
        <v>5</v>
      </c>
      <c r="DM11" s="933"/>
      <c r="DN11" s="933"/>
      <c r="DO11" s="933"/>
      <c r="DP11" s="933"/>
      <c r="DQ11" s="933"/>
      <c r="DR11" s="940"/>
      <c r="DS11" s="933">
        <v>0</v>
      </c>
      <c r="DT11" s="933"/>
      <c r="DU11" s="933"/>
      <c r="DV11" s="933"/>
      <c r="DW11" s="933"/>
      <c r="DX11" s="940"/>
      <c r="DY11" s="933">
        <v>5</v>
      </c>
      <c r="DZ11" s="933"/>
      <c r="EA11" s="933"/>
      <c r="EB11" s="933"/>
      <c r="EC11" s="940"/>
      <c r="ED11" s="933">
        <v>5</v>
      </c>
      <c r="EE11" s="933"/>
      <c r="EF11" s="933"/>
      <c r="EG11" s="933"/>
      <c r="EH11" s="934"/>
      <c r="EI11" s="939"/>
      <c r="EJ11" s="933"/>
      <c r="EK11" s="933"/>
      <c r="EL11" s="933"/>
      <c r="EM11" s="940"/>
      <c r="EN11" s="933"/>
      <c r="EO11" s="933"/>
      <c r="EP11" s="933"/>
      <c r="EQ11" s="933"/>
      <c r="ER11" s="940"/>
      <c r="ES11" s="933"/>
      <c r="ET11" s="933"/>
      <c r="EU11" s="933"/>
      <c r="EV11" s="933"/>
      <c r="EW11" s="934"/>
      <c r="EX11" s="160"/>
    </row>
    <row r="12" spans="1:180" ht="7.95" customHeight="1" x14ac:dyDescent="0.15">
      <c r="A12" s="561"/>
      <c r="B12" s="561"/>
      <c r="C12" s="945"/>
      <c r="D12" s="884"/>
      <c r="E12" s="884"/>
      <c r="F12" s="884"/>
      <c r="G12" s="884"/>
      <c r="H12" s="884"/>
      <c r="I12" s="884"/>
      <c r="J12" s="884"/>
      <c r="K12" s="884"/>
      <c r="L12" s="884"/>
      <c r="M12" s="884"/>
      <c r="N12" s="962"/>
      <c r="O12" s="962"/>
      <c r="P12" s="962"/>
      <c r="Q12" s="962"/>
      <c r="R12" s="962"/>
      <c r="S12" s="962"/>
      <c r="T12" s="962"/>
      <c r="U12" s="962"/>
      <c r="V12" s="962"/>
      <c r="W12" s="962"/>
      <c r="X12" s="962"/>
      <c r="Y12" s="962"/>
      <c r="Z12" s="962"/>
      <c r="AA12" s="962"/>
      <c r="AB12" s="962"/>
      <c r="AC12" s="962"/>
      <c r="AD12" s="962"/>
      <c r="AE12" s="962"/>
      <c r="AF12" s="962"/>
      <c r="AG12" s="962"/>
      <c r="AH12" s="962"/>
      <c r="AI12" s="962"/>
      <c r="AJ12" s="962"/>
      <c r="AK12" s="962"/>
      <c r="AL12" s="962"/>
      <c r="AM12" s="962"/>
      <c r="AN12" s="962"/>
      <c r="AO12" s="962"/>
      <c r="AP12" s="962"/>
      <c r="AQ12" s="962"/>
      <c r="AR12" s="962"/>
      <c r="AS12" s="962"/>
      <c r="AT12" s="962"/>
      <c r="AU12" s="962"/>
      <c r="AV12" s="962"/>
      <c r="AW12" s="962"/>
      <c r="AX12" s="962"/>
      <c r="AY12" s="962"/>
      <c r="AZ12" s="962"/>
      <c r="BA12" s="962"/>
      <c r="BB12" s="962"/>
      <c r="BC12" s="962"/>
      <c r="BD12" s="962"/>
      <c r="BE12" s="962"/>
      <c r="BF12" s="962"/>
      <c r="BG12" s="962"/>
      <c r="BH12" s="962"/>
      <c r="BI12" s="962"/>
      <c r="BJ12" s="962"/>
      <c r="BK12" s="962"/>
      <c r="BL12" s="962"/>
      <c r="BM12" s="962"/>
      <c r="BN12" s="962"/>
      <c r="BO12" s="962"/>
      <c r="BP12" s="962"/>
      <c r="BQ12" s="962"/>
      <c r="BR12" s="962"/>
      <c r="BS12" s="962"/>
      <c r="BT12" s="962"/>
      <c r="BU12" s="962"/>
      <c r="BV12" s="962"/>
      <c r="BW12" s="962"/>
      <c r="BX12" s="963"/>
      <c r="BY12" s="561"/>
      <c r="BZ12" s="941"/>
      <c r="CA12" s="935"/>
      <c r="CB12" s="935"/>
      <c r="CC12" s="935"/>
      <c r="CD12" s="942"/>
      <c r="CE12" s="935"/>
      <c r="CF12" s="935"/>
      <c r="CG12" s="935"/>
      <c r="CH12" s="935"/>
      <c r="CI12" s="936"/>
      <c r="CJ12" s="941"/>
      <c r="CK12" s="935"/>
      <c r="CL12" s="935"/>
      <c r="CM12" s="935"/>
      <c r="CN12" s="936"/>
      <c r="CO12" s="941"/>
      <c r="CP12" s="935"/>
      <c r="CQ12" s="935"/>
      <c r="CR12" s="935"/>
      <c r="CS12" s="942"/>
      <c r="CT12" s="935"/>
      <c r="CU12" s="935"/>
      <c r="CV12" s="935"/>
      <c r="CW12" s="935"/>
      <c r="CX12" s="936"/>
      <c r="CY12" s="941"/>
      <c r="CZ12" s="935"/>
      <c r="DA12" s="935"/>
      <c r="DB12" s="935"/>
      <c r="DC12" s="935"/>
      <c r="DD12" s="942"/>
      <c r="DE12" s="952"/>
      <c r="DF12" s="935"/>
      <c r="DG12" s="935"/>
      <c r="DH12" s="935"/>
      <c r="DI12" s="935"/>
      <c r="DJ12" s="935"/>
      <c r="DK12" s="942"/>
      <c r="DL12" s="952"/>
      <c r="DM12" s="935"/>
      <c r="DN12" s="935"/>
      <c r="DO12" s="935"/>
      <c r="DP12" s="935"/>
      <c r="DQ12" s="935"/>
      <c r="DR12" s="942"/>
      <c r="DS12" s="935"/>
      <c r="DT12" s="935"/>
      <c r="DU12" s="935"/>
      <c r="DV12" s="935"/>
      <c r="DW12" s="935"/>
      <c r="DX12" s="942"/>
      <c r="DY12" s="935"/>
      <c r="DZ12" s="935"/>
      <c r="EA12" s="935"/>
      <c r="EB12" s="935"/>
      <c r="EC12" s="942"/>
      <c r="ED12" s="935"/>
      <c r="EE12" s="935"/>
      <c r="EF12" s="935"/>
      <c r="EG12" s="935"/>
      <c r="EH12" s="936"/>
      <c r="EI12" s="941"/>
      <c r="EJ12" s="935"/>
      <c r="EK12" s="935"/>
      <c r="EL12" s="935"/>
      <c r="EM12" s="942"/>
      <c r="EN12" s="935"/>
      <c r="EO12" s="935"/>
      <c r="EP12" s="935"/>
      <c r="EQ12" s="935"/>
      <c r="ER12" s="942"/>
      <c r="ES12" s="935"/>
      <c r="ET12" s="935"/>
      <c r="EU12" s="935"/>
      <c r="EV12" s="935"/>
      <c r="EW12" s="936"/>
      <c r="EX12" s="160"/>
    </row>
    <row r="13" spans="1:180" ht="7.95" customHeight="1" x14ac:dyDescent="0.15">
      <c r="A13" s="561"/>
      <c r="B13" s="561"/>
      <c r="C13" s="945" t="s">
        <v>114</v>
      </c>
      <c r="D13" s="884"/>
      <c r="E13" s="884"/>
      <c r="F13" s="884"/>
      <c r="G13" s="884"/>
      <c r="H13" s="884"/>
      <c r="I13" s="884"/>
      <c r="J13" s="884"/>
      <c r="K13" s="884"/>
      <c r="L13" s="884"/>
      <c r="M13" s="884"/>
      <c r="N13" s="946"/>
      <c r="O13" s="946"/>
      <c r="P13" s="946"/>
      <c r="Q13" s="946"/>
      <c r="R13" s="946"/>
      <c r="S13" s="946"/>
      <c r="T13" s="946"/>
      <c r="U13" s="946"/>
      <c r="V13" s="946"/>
      <c r="W13" s="946"/>
      <c r="X13" s="946"/>
      <c r="Y13" s="946"/>
      <c r="Z13" s="946"/>
      <c r="AA13" s="946"/>
      <c r="AB13" s="946"/>
      <c r="AC13" s="946"/>
      <c r="AD13" s="946"/>
      <c r="AE13" s="946"/>
      <c r="AF13" s="946"/>
      <c r="AG13" s="946"/>
      <c r="AH13" s="946"/>
      <c r="AI13" s="946"/>
      <c r="AJ13" s="946"/>
      <c r="AK13" s="946"/>
      <c r="AL13" s="946"/>
      <c r="AM13" s="946"/>
      <c r="AN13" s="946"/>
      <c r="AO13" s="946"/>
      <c r="AP13" s="946"/>
      <c r="AQ13" s="946"/>
      <c r="AR13" s="946"/>
      <c r="AS13" s="946"/>
      <c r="AT13" s="946"/>
      <c r="AU13" s="946"/>
      <c r="AV13" s="946"/>
      <c r="AW13" s="946"/>
      <c r="AX13" s="946"/>
      <c r="AY13" s="946"/>
      <c r="AZ13" s="946"/>
      <c r="BA13" s="946"/>
      <c r="BB13" s="947" t="s">
        <v>115</v>
      </c>
      <c r="BC13" s="947"/>
      <c r="BD13" s="947"/>
      <c r="BE13" s="947"/>
      <c r="BF13" s="947"/>
      <c r="BG13" s="947"/>
      <c r="BH13" s="947"/>
      <c r="BI13" s="947"/>
      <c r="BJ13" s="947"/>
      <c r="BK13" s="947"/>
      <c r="BL13" s="947"/>
      <c r="BM13" s="947"/>
      <c r="BN13" s="947"/>
      <c r="BO13" s="947"/>
      <c r="BP13" s="947"/>
      <c r="BQ13" s="947"/>
      <c r="BR13" s="947"/>
      <c r="BS13" s="947"/>
      <c r="BT13" s="947"/>
      <c r="BU13" s="947"/>
      <c r="BV13" s="947"/>
      <c r="BW13" s="947"/>
      <c r="BX13" s="948"/>
      <c r="BY13" s="561"/>
      <c r="BZ13" s="943"/>
      <c r="CA13" s="937"/>
      <c r="CB13" s="937"/>
      <c r="CC13" s="937"/>
      <c r="CD13" s="944"/>
      <c r="CE13" s="937"/>
      <c r="CF13" s="937"/>
      <c r="CG13" s="937"/>
      <c r="CH13" s="937"/>
      <c r="CI13" s="938"/>
      <c r="CJ13" s="943"/>
      <c r="CK13" s="937"/>
      <c r="CL13" s="937"/>
      <c r="CM13" s="937"/>
      <c r="CN13" s="938"/>
      <c r="CO13" s="943"/>
      <c r="CP13" s="937"/>
      <c r="CQ13" s="937"/>
      <c r="CR13" s="937"/>
      <c r="CS13" s="944"/>
      <c r="CT13" s="937"/>
      <c r="CU13" s="937"/>
      <c r="CV13" s="937"/>
      <c r="CW13" s="937"/>
      <c r="CX13" s="938"/>
      <c r="CY13" s="943"/>
      <c r="CZ13" s="937"/>
      <c r="DA13" s="937"/>
      <c r="DB13" s="937"/>
      <c r="DC13" s="937"/>
      <c r="DD13" s="944"/>
      <c r="DE13" s="953"/>
      <c r="DF13" s="937"/>
      <c r="DG13" s="937"/>
      <c r="DH13" s="937"/>
      <c r="DI13" s="937"/>
      <c r="DJ13" s="937"/>
      <c r="DK13" s="944"/>
      <c r="DL13" s="953"/>
      <c r="DM13" s="937"/>
      <c r="DN13" s="937"/>
      <c r="DO13" s="937"/>
      <c r="DP13" s="937"/>
      <c r="DQ13" s="937"/>
      <c r="DR13" s="944"/>
      <c r="DS13" s="937"/>
      <c r="DT13" s="937"/>
      <c r="DU13" s="937"/>
      <c r="DV13" s="937"/>
      <c r="DW13" s="937"/>
      <c r="DX13" s="944"/>
      <c r="DY13" s="937"/>
      <c r="DZ13" s="937"/>
      <c r="EA13" s="937"/>
      <c r="EB13" s="937"/>
      <c r="EC13" s="944"/>
      <c r="ED13" s="937"/>
      <c r="EE13" s="937"/>
      <c r="EF13" s="937"/>
      <c r="EG13" s="937"/>
      <c r="EH13" s="938"/>
      <c r="EI13" s="943"/>
      <c r="EJ13" s="937"/>
      <c r="EK13" s="937"/>
      <c r="EL13" s="937"/>
      <c r="EM13" s="944"/>
      <c r="EN13" s="937"/>
      <c r="EO13" s="937"/>
      <c r="EP13" s="937"/>
      <c r="EQ13" s="937"/>
      <c r="ER13" s="944"/>
      <c r="ES13" s="937"/>
      <c r="ET13" s="937"/>
      <c r="EU13" s="937"/>
      <c r="EV13" s="937"/>
      <c r="EW13" s="938"/>
      <c r="EX13" s="160"/>
    </row>
    <row r="14" spans="1:180" ht="7.95" customHeight="1" x14ac:dyDescent="0.15">
      <c r="A14" s="561"/>
      <c r="B14" s="561"/>
      <c r="C14" s="945"/>
      <c r="D14" s="884"/>
      <c r="E14" s="884"/>
      <c r="F14" s="884"/>
      <c r="G14" s="884"/>
      <c r="H14" s="884"/>
      <c r="I14" s="884"/>
      <c r="J14" s="884"/>
      <c r="K14" s="884"/>
      <c r="L14" s="884"/>
      <c r="M14" s="884"/>
      <c r="N14" s="946"/>
      <c r="O14" s="946"/>
      <c r="P14" s="946"/>
      <c r="Q14" s="946"/>
      <c r="R14" s="946"/>
      <c r="S14" s="946"/>
      <c r="T14" s="946"/>
      <c r="U14" s="946"/>
      <c r="V14" s="946"/>
      <c r="W14" s="946"/>
      <c r="X14" s="946"/>
      <c r="Y14" s="946"/>
      <c r="Z14" s="946"/>
      <c r="AA14" s="946"/>
      <c r="AB14" s="946"/>
      <c r="AC14" s="946"/>
      <c r="AD14" s="946"/>
      <c r="AE14" s="946"/>
      <c r="AF14" s="946"/>
      <c r="AG14" s="946"/>
      <c r="AH14" s="946"/>
      <c r="AI14" s="946"/>
      <c r="AJ14" s="946"/>
      <c r="AK14" s="946"/>
      <c r="AL14" s="946"/>
      <c r="AM14" s="946"/>
      <c r="AN14" s="946"/>
      <c r="AO14" s="946"/>
      <c r="AP14" s="946"/>
      <c r="AQ14" s="946"/>
      <c r="AR14" s="946"/>
      <c r="AS14" s="946"/>
      <c r="AT14" s="946"/>
      <c r="AU14" s="946"/>
      <c r="AV14" s="946"/>
      <c r="AW14" s="946"/>
      <c r="AX14" s="946"/>
      <c r="AY14" s="946"/>
      <c r="AZ14" s="946"/>
      <c r="BA14" s="946"/>
      <c r="BB14" s="947"/>
      <c r="BC14" s="947"/>
      <c r="BD14" s="947"/>
      <c r="BE14" s="947"/>
      <c r="BF14" s="947"/>
      <c r="BG14" s="947"/>
      <c r="BH14" s="947"/>
      <c r="BI14" s="947"/>
      <c r="BJ14" s="947"/>
      <c r="BK14" s="947"/>
      <c r="BL14" s="947"/>
      <c r="BM14" s="947"/>
      <c r="BN14" s="947"/>
      <c r="BO14" s="947"/>
      <c r="BP14" s="947"/>
      <c r="BQ14" s="947"/>
      <c r="BR14" s="947"/>
      <c r="BS14" s="947"/>
      <c r="BT14" s="947"/>
      <c r="BU14" s="947"/>
      <c r="BV14" s="947"/>
      <c r="BW14" s="947"/>
      <c r="BX14" s="948"/>
      <c r="BY14" s="561"/>
      <c r="BZ14" s="949" t="s">
        <v>116</v>
      </c>
      <c r="CA14" s="949"/>
      <c r="CB14" s="949"/>
      <c r="CC14" s="949"/>
      <c r="CD14" s="949"/>
      <c r="CE14" s="949"/>
      <c r="CF14" s="949"/>
      <c r="CG14" s="949"/>
      <c r="CH14" s="949"/>
      <c r="CI14" s="949"/>
      <c r="CJ14" s="949"/>
      <c r="CK14" s="949"/>
      <c r="CL14" s="949"/>
      <c r="CM14" s="949"/>
      <c r="CN14" s="949"/>
      <c r="CO14" s="949"/>
      <c r="CP14" s="949"/>
      <c r="CQ14" s="946" t="s">
        <v>117</v>
      </c>
      <c r="CR14" s="946"/>
      <c r="CS14" s="946"/>
      <c r="CT14" s="946"/>
      <c r="CU14" s="946"/>
      <c r="CV14" s="946"/>
      <c r="CW14" s="946"/>
      <c r="CX14" s="946"/>
      <c r="CY14" s="946"/>
      <c r="CZ14" s="946"/>
      <c r="DA14" s="946"/>
      <c r="DB14" s="946"/>
      <c r="DC14" s="946"/>
      <c r="DD14" s="946"/>
      <c r="DE14" s="946"/>
      <c r="DF14" s="946"/>
      <c r="DG14" s="946"/>
      <c r="DH14" s="946"/>
      <c r="DI14" s="946"/>
      <c r="DJ14" s="946"/>
      <c r="DK14" s="946"/>
      <c r="DL14" s="946"/>
      <c r="DM14" s="946"/>
      <c r="DN14" s="946"/>
      <c r="DO14" s="946"/>
      <c r="DP14" s="946"/>
      <c r="DQ14" s="946"/>
      <c r="DR14" s="946"/>
      <c r="DS14" s="946"/>
      <c r="DT14" s="946"/>
      <c r="DU14" s="946"/>
      <c r="DV14" s="946"/>
      <c r="DW14" s="946"/>
      <c r="DX14" s="946"/>
      <c r="DY14" s="946"/>
      <c r="DZ14" s="946"/>
      <c r="EA14" s="946"/>
      <c r="EB14" s="946"/>
      <c r="EC14" s="946"/>
      <c r="ED14" s="946"/>
      <c r="EE14" s="946"/>
      <c r="EF14" s="946"/>
      <c r="EG14" s="946"/>
      <c r="EH14" s="946"/>
      <c r="EI14" s="946"/>
      <c r="EJ14" s="946"/>
      <c r="EK14" s="946"/>
      <c r="EL14" s="946"/>
      <c r="EM14" s="946"/>
      <c r="EN14" s="946"/>
      <c r="EO14" s="946"/>
      <c r="EP14" s="946"/>
      <c r="EQ14" s="946"/>
      <c r="ER14" s="946"/>
      <c r="ES14" s="946"/>
      <c r="ET14" s="946"/>
      <c r="EU14" s="946"/>
      <c r="EV14" s="946"/>
      <c r="EW14" s="946"/>
      <c r="EX14" s="946"/>
      <c r="EY14" s="946"/>
      <c r="EZ14" s="946"/>
      <c r="FA14" s="946"/>
      <c r="FB14" s="946"/>
      <c r="FC14" s="946"/>
      <c r="FD14" s="946"/>
    </row>
    <row r="15" spans="1:180" ht="7.95" customHeight="1" x14ac:dyDescent="0.15">
      <c r="A15" s="561"/>
      <c r="B15" s="561"/>
      <c r="C15" s="732"/>
      <c r="D15" s="733"/>
      <c r="E15" s="733"/>
      <c r="F15" s="733"/>
      <c r="G15" s="733"/>
      <c r="H15" s="733"/>
      <c r="I15" s="733"/>
      <c r="J15" s="733"/>
      <c r="K15" s="733"/>
      <c r="L15" s="733"/>
      <c r="M15" s="733"/>
      <c r="N15" s="733"/>
      <c r="O15" s="733"/>
      <c r="P15" s="733"/>
      <c r="Q15" s="733"/>
      <c r="R15" s="733"/>
      <c r="S15" s="733"/>
      <c r="T15" s="733"/>
      <c r="U15" s="733"/>
      <c r="V15" s="733"/>
      <c r="W15" s="733"/>
      <c r="X15" s="733"/>
      <c r="Y15" s="733"/>
      <c r="Z15" s="733"/>
      <c r="AA15" s="733"/>
      <c r="AB15" s="733"/>
      <c r="AC15" s="733"/>
      <c r="AD15" s="733"/>
      <c r="AE15" s="733"/>
      <c r="AF15" s="733"/>
      <c r="AG15" s="733"/>
      <c r="AH15" s="733"/>
      <c r="AI15" s="733"/>
      <c r="AJ15" s="733"/>
      <c r="AK15" s="733"/>
      <c r="AL15" s="733"/>
      <c r="AM15" s="733"/>
      <c r="AN15" s="733"/>
      <c r="AO15" s="733"/>
      <c r="AP15" s="733"/>
      <c r="AQ15" s="733"/>
      <c r="AR15" s="733"/>
      <c r="AS15" s="733"/>
      <c r="AT15" s="733"/>
      <c r="AU15" s="733"/>
      <c r="AV15" s="733"/>
      <c r="AW15" s="733"/>
      <c r="AX15" s="733"/>
      <c r="AY15" s="733"/>
      <c r="AZ15" s="733"/>
      <c r="BA15" s="733"/>
      <c r="BB15" s="733"/>
      <c r="BC15" s="733"/>
      <c r="BD15" s="733"/>
      <c r="BE15" s="733"/>
      <c r="BF15" s="733"/>
      <c r="BG15" s="733"/>
      <c r="BH15" s="733"/>
      <c r="BI15" s="733"/>
      <c r="BJ15" s="733"/>
      <c r="BK15" s="733"/>
      <c r="BL15" s="733"/>
      <c r="BM15" s="733"/>
      <c r="BN15" s="733"/>
      <c r="BO15" s="733"/>
      <c r="BP15" s="733"/>
      <c r="BQ15" s="733"/>
      <c r="BR15" s="733"/>
      <c r="BS15" s="733"/>
      <c r="BT15" s="733"/>
      <c r="BU15" s="733"/>
      <c r="BV15" s="733"/>
      <c r="BW15" s="733"/>
      <c r="BX15" s="734"/>
      <c r="BY15" s="561"/>
      <c r="BZ15" s="950"/>
      <c r="CA15" s="950"/>
      <c r="CB15" s="950"/>
      <c r="CC15" s="950"/>
      <c r="CD15" s="950"/>
      <c r="CE15" s="950"/>
      <c r="CF15" s="950"/>
      <c r="CG15" s="950"/>
      <c r="CH15" s="950"/>
      <c r="CI15" s="950"/>
      <c r="CJ15" s="950"/>
      <c r="CK15" s="950"/>
      <c r="CL15" s="950"/>
      <c r="CM15" s="950"/>
      <c r="CN15" s="950"/>
      <c r="CO15" s="950"/>
      <c r="CP15" s="950"/>
      <c r="CQ15" s="946"/>
      <c r="CR15" s="946"/>
      <c r="CS15" s="946"/>
      <c r="CT15" s="946"/>
      <c r="CU15" s="946"/>
      <c r="CV15" s="946"/>
      <c r="CW15" s="946"/>
      <c r="CX15" s="946"/>
      <c r="CY15" s="946"/>
      <c r="CZ15" s="946"/>
      <c r="DA15" s="946"/>
      <c r="DB15" s="946"/>
      <c r="DC15" s="946"/>
      <c r="DD15" s="946"/>
      <c r="DE15" s="946"/>
      <c r="DF15" s="946"/>
      <c r="DG15" s="946"/>
      <c r="DH15" s="946"/>
      <c r="DI15" s="946"/>
      <c r="DJ15" s="946"/>
      <c r="DK15" s="946"/>
      <c r="DL15" s="946"/>
      <c r="DM15" s="946"/>
      <c r="DN15" s="946"/>
      <c r="DO15" s="946"/>
      <c r="DP15" s="946"/>
      <c r="DQ15" s="946"/>
      <c r="DR15" s="946"/>
      <c r="DS15" s="946"/>
      <c r="DT15" s="946"/>
      <c r="DU15" s="946"/>
      <c r="DV15" s="946"/>
      <c r="DW15" s="946"/>
      <c r="DX15" s="946"/>
      <c r="DY15" s="946"/>
      <c r="DZ15" s="946"/>
      <c r="EA15" s="946"/>
      <c r="EB15" s="946"/>
      <c r="EC15" s="946"/>
      <c r="ED15" s="946"/>
      <c r="EE15" s="946"/>
      <c r="EF15" s="946"/>
      <c r="EG15" s="946"/>
      <c r="EH15" s="946"/>
      <c r="EI15" s="946"/>
      <c r="EJ15" s="946"/>
      <c r="EK15" s="946"/>
      <c r="EL15" s="946"/>
      <c r="EM15" s="946"/>
      <c r="EN15" s="946"/>
      <c r="EO15" s="946"/>
      <c r="EP15" s="946"/>
      <c r="EQ15" s="946"/>
      <c r="ER15" s="946"/>
      <c r="ES15" s="946"/>
      <c r="ET15" s="946"/>
      <c r="EU15" s="946"/>
      <c r="EV15" s="946"/>
      <c r="EW15" s="946"/>
      <c r="EX15" s="946"/>
      <c r="EY15" s="946"/>
      <c r="EZ15" s="946"/>
      <c r="FA15" s="946"/>
      <c r="FB15" s="946"/>
      <c r="FC15" s="946"/>
      <c r="FD15" s="946"/>
    </row>
    <row r="16" spans="1:180" ht="14.4" customHeight="1" x14ac:dyDescent="0.15">
      <c r="A16" s="561"/>
      <c r="B16" s="561"/>
      <c r="C16" s="728"/>
      <c r="D16" s="728"/>
      <c r="E16" s="728"/>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561" t="s">
        <v>118</v>
      </c>
      <c r="AD16" s="561"/>
      <c r="AE16" s="561"/>
      <c r="AF16" s="561"/>
      <c r="AG16" s="561"/>
      <c r="AH16" s="561"/>
      <c r="AI16" s="561"/>
      <c r="AJ16" s="561"/>
      <c r="AK16" s="561"/>
      <c r="AL16" s="561"/>
      <c r="AM16" s="561"/>
      <c r="AN16" s="561"/>
      <c r="AO16" s="561"/>
      <c r="AP16" s="930"/>
      <c r="AQ16" s="930"/>
      <c r="AR16" s="930"/>
      <c r="AS16" s="930"/>
      <c r="AT16" s="930"/>
      <c r="AU16" s="930"/>
      <c r="AV16" s="930"/>
      <c r="AW16" s="930"/>
      <c r="AX16" s="930"/>
      <c r="AY16" s="930"/>
      <c r="AZ16" s="930"/>
      <c r="BA16" s="930"/>
      <c r="BB16" s="930"/>
      <c r="BC16" s="930"/>
      <c r="BD16" s="930"/>
      <c r="BE16" s="930"/>
      <c r="BF16" s="930"/>
      <c r="BG16" s="930"/>
      <c r="BH16" s="930"/>
      <c r="BI16" s="930"/>
      <c r="BJ16" s="930"/>
      <c r="BK16" s="930"/>
      <c r="BL16" s="930"/>
      <c r="BM16" s="930"/>
      <c r="BN16" s="930"/>
      <c r="BO16" s="930"/>
      <c r="BP16" s="930"/>
      <c r="BQ16" s="930"/>
      <c r="BR16" s="930"/>
      <c r="BS16" s="930"/>
      <c r="BT16" s="930"/>
      <c r="BU16" s="930"/>
      <c r="BV16" s="930"/>
      <c r="BW16" s="930"/>
      <c r="BX16" s="930"/>
      <c r="BY16" s="561"/>
      <c r="BZ16" s="931" t="s">
        <v>119</v>
      </c>
      <c r="CA16" s="931"/>
      <c r="CB16" s="931"/>
      <c r="CC16" s="931"/>
      <c r="CD16" s="931"/>
      <c r="CE16" s="931"/>
      <c r="CF16" s="931"/>
      <c r="CG16" s="931"/>
      <c r="CH16" s="931"/>
      <c r="CI16" s="931"/>
      <c r="CJ16" s="931"/>
      <c r="CK16" s="931"/>
      <c r="CL16" s="931"/>
      <c r="CM16" s="931"/>
      <c r="CN16" s="931"/>
      <c r="CO16" s="931"/>
      <c r="CP16" s="931"/>
      <c r="CQ16" s="932" t="s">
        <v>120</v>
      </c>
      <c r="CR16" s="932"/>
      <c r="CS16" s="932"/>
      <c r="CT16" s="932"/>
      <c r="CU16" s="932"/>
      <c r="CV16" s="932"/>
      <c r="CW16" s="932"/>
      <c r="CX16" s="932"/>
      <c r="CY16" s="932"/>
      <c r="CZ16" s="932"/>
      <c r="DA16" s="932"/>
      <c r="DB16" s="932"/>
      <c r="DC16" s="932"/>
      <c r="DD16" s="932"/>
      <c r="DE16" s="932"/>
      <c r="DF16" s="932"/>
      <c r="DG16" s="932"/>
      <c r="DH16" s="932"/>
      <c r="DI16" s="932"/>
      <c r="DJ16" s="932"/>
      <c r="DK16" s="932"/>
      <c r="DL16" s="932"/>
      <c r="DM16" s="932"/>
      <c r="DN16" s="932"/>
      <c r="DO16" s="932"/>
      <c r="DP16" s="932"/>
      <c r="DQ16" s="932"/>
      <c r="DR16" s="932"/>
      <c r="DS16" s="932"/>
      <c r="DT16" s="932"/>
      <c r="DU16" s="932"/>
      <c r="DV16" s="932"/>
      <c r="DW16" s="932"/>
      <c r="DX16" s="932"/>
      <c r="DY16" s="932"/>
      <c r="DZ16" s="932"/>
      <c r="EA16" s="932"/>
      <c r="EB16" s="932"/>
      <c r="EC16" s="932"/>
      <c r="ED16" s="932"/>
      <c r="EE16" s="932"/>
      <c r="EF16" s="932"/>
      <c r="EG16" s="932"/>
      <c r="EH16" s="932"/>
      <c r="EI16" s="932"/>
      <c r="EJ16" s="932"/>
      <c r="EK16" s="932"/>
      <c r="EL16" s="932"/>
      <c r="EM16" s="932"/>
      <c r="EN16" s="932"/>
      <c r="EO16" s="932"/>
      <c r="EP16" s="932"/>
      <c r="EQ16" s="932"/>
      <c r="ER16" s="932"/>
      <c r="ES16" s="932"/>
      <c r="ET16" s="932"/>
      <c r="EU16" s="932"/>
      <c r="EV16" s="932"/>
      <c r="EW16" s="932"/>
      <c r="EX16" s="932"/>
      <c r="EY16" s="932"/>
      <c r="EZ16" s="932"/>
      <c r="FA16" s="932"/>
      <c r="FB16" s="932"/>
      <c r="FC16" s="932"/>
      <c r="FD16" s="932"/>
      <c r="FI16" s="161">
        <v>3</v>
      </c>
      <c r="FJ16" s="161"/>
      <c r="FK16" s="161"/>
      <c r="FL16" s="161"/>
      <c r="FM16" s="161">
        <v>2</v>
      </c>
      <c r="FN16" s="161"/>
      <c r="FO16" s="161"/>
      <c r="FP16" s="161"/>
      <c r="FQ16" s="161"/>
      <c r="FR16" s="161"/>
      <c r="FS16" s="161"/>
      <c r="FT16" s="161"/>
    </row>
    <row r="17" spans="1:182" ht="7.95" customHeight="1" thickBot="1" x14ac:dyDescent="0.2">
      <c r="A17" s="561"/>
      <c r="B17" s="561"/>
      <c r="C17" s="561"/>
      <c r="D17" s="561"/>
      <c r="E17" s="561"/>
      <c r="F17" s="561"/>
      <c r="G17" s="561"/>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1"/>
      <c r="AK17" s="561"/>
      <c r="AL17" s="561"/>
      <c r="AM17" s="561"/>
      <c r="AN17" s="561"/>
      <c r="AO17" s="561"/>
      <c r="AP17" s="561"/>
      <c r="AQ17" s="561"/>
      <c r="AR17" s="561"/>
      <c r="AS17" s="561"/>
      <c r="AT17" s="561"/>
      <c r="AU17" s="561"/>
      <c r="AV17" s="561"/>
      <c r="AW17" s="561"/>
      <c r="AX17" s="561"/>
      <c r="AY17" s="561"/>
      <c r="AZ17" s="561"/>
      <c r="BA17" s="561"/>
      <c r="BB17" s="561"/>
      <c r="BC17" s="561"/>
      <c r="BD17" s="561"/>
      <c r="BE17" s="561"/>
      <c r="BF17" s="561"/>
      <c r="BG17" s="561"/>
      <c r="BH17" s="561"/>
      <c r="BI17" s="561"/>
      <c r="BJ17" s="561"/>
      <c r="BK17" s="561"/>
      <c r="BL17" s="561"/>
      <c r="BM17" s="561"/>
      <c r="BN17" s="561"/>
      <c r="BO17" s="561"/>
      <c r="BP17" s="561"/>
      <c r="BQ17" s="561"/>
      <c r="BR17" s="561"/>
      <c r="BS17" s="561"/>
      <c r="BT17" s="561"/>
      <c r="BU17" s="561"/>
      <c r="BV17" s="561"/>
      <c r="BW17" s="561"/>
      <c r="BX17" s="561"/>
      <c r="BY17" s="561"/>
      <c r="BZ17" s="561"/>
      <c r="CA17" s="561"/>
      <c r="CB17" s="561"/>
      <c r="CC17" s="561"/>
      <c r="CD17" s="561"/>
      <c r="CE17" s="561"/>
      <c r="CF17" s="561"/>
      <c r="CG17" s="561"/>
      <c r="CH17" s="561"/>
      <c r="CI17" s="561"/>
      <c r="CJ17" s="561"/>
      <c r="CK17" s="561"/>
      <c r="CL17" s="561"/>
      <c r="CM17" s="561"/>
      <c r="CN17" s="561"/>
      <c r="CO17" s="561"/>
      <c r="CP17" s="561"/>
      <c r="CQ17" s="561"/>
      <c r="CR17" s="561"/>
      <c r="CS17" s="561"/>
      <c r="CT17" s="561"/>
      <c r="CU17" s="561"/>
      <c r="CV17" s="561"/>
      <c r="CW17" s="561"/>
      <c r="CX17" s="561"/>
      <c r="CY17" s="561"/>
      <c r="CZ17" s="561"/>
      <c r="DA17" s="561"/>
      <c r="DB17" s="561"/>
      <c r="DC17" s="561"/>
      <c r="DD17" s="561"/>
      <c r="DE17" s="561"/>
      <c r="DF17" s="561"/>
      <c r="DG17" s="561"/>
      <c r="DH17" s="561"/>
      <c r="DI17" s="561"/>
      <c r="DJ17" s="561"/>
      <c r="DK17" s="561"/>
      <c r="DL17" s="561"/>
      <c r="DM17" s="561"/>
      <c r="DN17" s="561"/>
      <c r="DO17" s="561"/>
      <c r="DP17" s="561"/>
      <c r="DQ17" s="561"/>
      <c r="DR17" s="561"/>
      <c r="DS17" s="561"/>
      <c r="DT17" s="561"/>
      <c r="DU17" s="561"/>
      <c r="DV17" s="561"/>
      <c r="DW17" s="561"/>
      <c r="DX17" s="561"/>
      <c r="DY17" s="561"/>
      <c r="DZ17" s="561"/>
      <c r="EA17" s="561"/>
      <c r="EB17" s="561"/>
      <c r="EC17" s="561"/>
      <c r="ED17" s="561"/>
      <c r="EE17" s="561"/>
      <c r="EF17" s="561"/>
      <c r="EG17" s="561"/>
      <c r="EH17" s="561"/>
      <c r="EI17" s="561"/>
      <c r="EJ17" s="561"/>
      <c r="EK17" s="561"/>
      <c r="EL17" s="561"/>
      <c r="EM17" s="561"/>
      <c r="EN17" s="561"/>
      <c r="EO17" s="561"/>
      <c r="EP17" s="561"/>
      <c r="EQ17" s="561"/>
      <c r="ER17" s="561"/>
      <c r="ES17" s="561"/>
      <c r="ET17" s="561"/>
      <c r="EU17" s="561"/>
      <c r="EV17" s="561"/>
      <c r="EW17" s="561"/>
      <c r="EX17" s="561"/>
      <c r="EY17" s="561"/>
      <c r="EZ17" s="561"/>
      <c r="FA17" s="561"/>
      <c r="FB17" s="561"/>
      <c r="FC17" s="561"/>
      <c r="FD17" s="561"/>
      <c r="FE17" s="561"/>
      <c r="FF17" s="561"/>
      <c r="FG17" s="561"/>
      <c r="FH17" s="561"/>
      <c r="FI17" s="561"/>
      <c r="FJ17" s="561"/>
      <c r="FK17" s="561"/>
      <c r="FL17" s="561"/>
      <c r="FM17" s="561"/>
      <c r="FN17" s="561"/>
      <c r="FO17" s="561"/>
      <c r="FP17" s="561"/>
      <c r="FQ17" s="561"/>
      <c r="FR17" s="561"/>
      <c r="FS17" s="561"/>
      <c r="FT17" s="561"/>
    </row>
    <row r="18" spans="1:182" ht="7.95" customHeight="1" x14ac:dyDescent="0.15">
      <c r="A18" s="561"/>
      <c r="B18" s="561"/>
      <c r="C18" s="908" t="s">
        <v>121</v>
      </c>
      <c r="D18" s="908"/>
      <c r="E18" s="908"/>
      <c r="F18" s="908"/>
      <c r="G18" s="910" t="s">
        <v>122</v>
      </c>
      <c r="H18" s="910"/>
      <c r="I18" s="910"/>
      <c r="J18" s="910"/>
      <c r="K18" s="910"/>
      <c r="L18" s="910"/>
      <c r="M18" s="910"/>
      <c r="N18" s="910"/>
      <c r="O18" s="910"/>
      <c r="P18" s="910"/>
      <c r="Q18" s="910"/>
      <c r="R18" s="910"/>
      <c r="S18" s="910"/>
      <c r="T18" s="910"/>
      <c r="U18" s="910"/>
      <c r="V18" s="910"/>
      <c r="W18" s="910"/>
      <c r="X18" s="910"/>
      <c r="Y18" s="910"/>
      <c r="Z18" s="910"/>
      <c r="AA18" s="910"/>
      <c r="AB18" s="910"/>
      <c r="AC18" s="911" t="s">
        <v>123</v>
      </c>
      <c r="AD18" s="912"/>
      <c r="AE18" s="912"/>
      <c r="AF18" s="913"/>
      <c r="AG18" s="920" t="s">
        <v>124</v>
      </c>
      <c r="AH18" s="891"/>
      <c r="AI18" s="891"/>
      <c r="AJ18" s="891"/>
      <c r="AK18" s="891"/>
      <c r="AL18" s="891"/>
      <c r="AM18" s="891"/>
      <c r="AN18" s="891"/>
      <c r="AO18" s="891"/>
      <c r="AP18" s="891"/>
      <c r="AQ18" s="891"/>
      <c r="AR18" s="891"/>
      <c r="AS18" s="891"/>
      <c r="AT18" s="891"/>
      <c r="AU18" s="891"/>
      <c r="AV18" s="891"/>
      <c r="AW18" s="891"/>
      <c r="AX18" s="891"/>
      <c r="AY18" s="891"/>
      <c r="AZ18" s="891"/>
      <c r="BA18" s="891"/>
      <c r="BB18" s="891"/>
      <c r="BC18" s="891"/>
      <c r="BD18" s="891"/>
      <c r="BE18" s="891"/>
      <c r="BF18" s="891"/>
      <c r="BG18" s="891"/>
      <c r="BH18" s="891"/>
      <c r="BI18" s="891"/>
      <c r="BJ18" s="891"/>
      <c r="BK18" s="891"/>
      <c r="BL18" s="891"/>
      <c r="BM18" s="891"/>
      <c r="BN18" s="891"/>
      <c r="BO18" s="891"/>
      <c r="BP18" s="891"/>
      <c r="BQ18" s="922" t="s">
        <v>125</v>
      </c>
      <c r="BR18" s="922"/>
      <c r="BS18" s="922"/>
      <c r="BT18" s="922"/>
      <c r="BU18" s="922"/>
      <c r="BV18" s="922"/>
      <c r="BW18" s="922"/>
      <c r="BX18" s="922"/>
      <c r="BY18" s="891" t="s">
        <v>126</v>
      </c>
      <c r="BZ18" s="891"/>
      <c r="CA18" s="891"/>
      <c r="CB18" s="891"/>
      <c r="CC18" s="891"/>
      <c r="CD18" s="891"/>
      <c r="CE18" s="891"/>
      <c r="CF18" s="891"/>
      <c r="CG18" s="891"/>
      <c r="CH18" s="891"/>
      <c r="CI18" s="891"/>
      <c r="CJ18" s="891"/>
      <c r="CK18" s="891"/>
      <c r="CL18" s="891"/>
      <c r="CM18" s="891"/>
      <c r="CN18" s="891"/>
      <c r="CO18" s="891"/>
      <c r="CP18" s="891"/>
      <c r="CQ18" s="891"/>
      <c r="CR18" s="891"/>
      <c r="CS18" s="891"/>
      <c r="CT18" s="891"/>
      <c r="CU18" s="891"/>
      <c r="CV18" s="891"/>
      <c r="CW18" s="891"/>
      <c r="CX18" s="891"/>
      <c r="CY18" s="891"/>
      <c r="CZ18" s="924"/>
      <c r="DA18" s="881" t="s">
        <v>127</v>
      </c>
      <c r="DB18" s="882"/>
      <c r="DC18" s="882"/>
      <c r="DD18" s="882"/>
      <c r="DE18" s="882"/>
      <c r="DF18" s="882"/>
      <c r="DG18" s="882"/>
      <c r="DH18" s="882"/>
      <c r="DI18" s="882"/>
      <c r="DJ18" s="883"/>
      <c r="DK18" s="889" t="s">
        <v>128</v>
      </c>
      <c r="DL18" s="889"/>
      <c r="DM18" s="889"/>
      <c r="DN18" s="889"/>
      <c r="DO18" s="889"/>
      <c r="DP18" s="889"/>
      <c r="DQ18" s="889"/>
      <c r="DR18" s="889"/>
      <c r="DS18" s="889"/>
      <c r="DT18" s="889"/>
      <c r="DU18" s="891" t="s">
        <v>129</v>
      </c>
      <c r="DV18" s="891"/>
      <c r="DW18" s="891"/>
      <c r="DX18" s="891"/>
      <c r="DY18" s="891"/>
      <c r="DZ18" s="891"/>
      <c r="EA18" s="891"/>
      <c r="EB18" s="891"/>
      <c r="EC18" s="891"/>
      <c r="ED18" s="891"/>
      <c r="EE18" s="891"/>
      <c r="EF18" s="891"/>
      <c r="EG18" s="891"/>
      <c r="EH18" s="891"/>
      <c r="EI18" s="891"/>
      <c r="EJ18" s="891"/>
      <c r="EK18" s="891"/>
      <c r="EL18" s="891"/>
      <c r="EM18" s="891"/>
      <c r="EN18" s="891"/>
      <c r="EO18" s="891"/>
      <c r="EP18" s="891"/>
      <c r="EQ18" s="891"/>
      <c r="ER18" s="891"/>
      <c r="ES18" s="891"/>
      <c r="ET18" s="891"/>
      <c r="EU18" s="891"/>
      <c r="EV18" s="891"/>
      <c r="EW18" s="891"/>
      <c r="EX18" s="891"/>
      <c r="EY18" s="891"/>
      <c r="EZ18" s="891"/>
      <c r="FA18" s="891"/>
      <c r="FB18" s="891"/>
      <c r="FC18" s="891"/>
      <c r="FD18" s="892"/>
      <c r="FE18" s="895" t="s">
        <v>130</v>
      </c>
      <c r="FF18" s="896"/>
      <c r="FG18" s="896"/>
      <c r="FH18" s="896"/>
      <c r="FI18" s="896"/>
      <c r="FJ18" s="896"/>
      <c r="FK18" s="896"/>
      <c r="FL18" s="896"/>
      <c r="FM18" s="896"/>
      <c r="FN18" s="896"/>
      <c r="FO18" s="900"/>
      <c r="FP18" s="900"/>
      <c r="FQ18" s="900"/>
      <c r="FR18" s="900"/>
      <c r="FS18" s="903" t="s">
        <v>98</v>
      </c>
      <c r="FT18" s="903"/>
      <c r="FU18" s="903"/>
      <c r="FV18" s="904"/>
    </row>
    <row r="19" spans="1:182" ht="7.95" customHeight="1" x14ac:dyDescent="0.15">
      <c r="A19" s="561"/>
      <c r="B19" s="561"/>
      <c r="C19" s="909"/>
      <c r="D19" s="909"/>
      <c r="E19" s="909"/>
      <c r="F19" s="909"/>
      <c r="G19" s="910"/>
      <c r="H19" s="910"/>
      <c r="I19" s="910"/>
      <c r="J19" s="910"/>
      <c r="K19" s="910"/>
      <c r="L19" s="910"/>
      <c r="M19" s="910"/>
      <c r="N19" s="910"/>
      <c r="O19" s="910"/>
      <c r="P19" s="910"/>
      <c r="Q19" s="910"/>
      <c r="R19" s="910"/>
      <c r="S19" s="910"/>
      <c r="T19" s="910"/>
      <c r="U19" s="910"/>
      <c r="V19" s="910"/>
      <c r="W19" s="910"/>
      <c r="X19" s="910"/>
      <c r="Y19" s="910"/>
      <c r="Z19" s="910"/>
      <c r="AA19" s="910"/>
      <c r="AB19" s="910"/>
      <c r="AC19" s="914"/>
      <c r="AD19" s="915"/>
      <c r="AE19" s="915"/>
      <c r="AF19" s="916"/>
      <c r="AG19" s="921"/>
      <c r="AH19" s="893"/>
      <c r="AI19" s="893"/>
      <c r="AJ19" s="893"/>
      <c r="AK19" s="893"/>
      <c r="AL19" s="893"/>
      <c r="AM19" s="893"/>
      <c r="AN19" s="893"/>
      <c r="AO19" s="893"/>
      <c r="AP19" s="893"/>
      <c r="AQ19" s="893"/>
      <c r="AR19" s="893"/>
      <c r="AS19" s="893"/>
      <c r="AT19" s="893"/>
      <c r="AU19" s="893"/>
      <c r="AV19" s="893"/>
      <c r="AW19" s="893"/>
      <c r="AX19" s="893"/>
      <c r="AY19" s="893"/>
      <c r="AZ19" s="893"/>
      <c r="BA19" s="893"/>
      <c r="BB19" s="893"/>
      <c r="BC19" s="893"/>
      <c r="BD19" s="893"/>
      <c r="BE19" s="893"/>
      <c r="BF19" s="893"/>
      <c r="BG19" s="893"/>
      <c r="BH19" s="893"/>
      <c r="BI19" s="893"/>
      <c r="BJ19" s="893"/>
      <c r="BK19" s="893"/>
      <c r="BL19" s="893"/>
      <c r="BM19" s="893"/>
      <c r="BN19" s="893"/>
      <c r="BO19" s="893"/>
      <c r="BP19" s="893"/>
      <c r="BQ19" s="923"/>
      <c r="BR19" s="923"/>
      <c r="BS19" s="923"/>
      <c r="BT19" s="923"/>
      <c r="BU19" s="923"/>
      <c r="BV19" s="923"/>
      <c r="BW19" s="923"/>
      <c r="BX19" s="923"/>
      <c r="BY19" s="893"/>
      <c r="BZ19" s="893"/>
      <c r="CA19" s="893"/>
      <c r="CB19" s="893"/>
      <c r="CC19" s="893"/>
      <c r="CD19" s="893"/>
      <c r="CE19" s="893"/>
      <c r="CF19" s="893"/>
      <c r="CG19" s="893"/>
      <c r="CH19" s="893"/>
      <c r="CI19" s="893"/>
      <c r="CJ19" s="893"/>
      <c r="CK19" s="893"/>
      <c r="CL19" s="893"/>
      <c r="CM19" s="893"/>
      <c r="CN19" s="893"/>
      <c r="CO19" s="893"/>
      <c r="CP19" s="893"/>
      <c r="CQ19" s="893"/>
      <c r="CR19" s="893"/>
      <c r="CS19" s="893"/>
      <c r="CT19" s="893"/>
      <c r="CU19" s="893"/>
      <c r="CV19" s="893"/>
      <c r="CW19" s="893"/>
      <c r="CX19" s="893"/>
      <c r="CY19" s="893"/>
      <c r="CZ19" s="925"/>
      <c r="DA19" s="679"/>
      <c r="DB19" s="884"/>
      <c r="DC19" s="884"/>
      <c r="DD19" s="884"/>
      <c r="DE19" s="884"/>
      <c r="DF19" s="884"/>
      <c r="DG19" s="884"/>
      <c r="DH19" s="884"/>
      <c r="DI19" s="884"/>
      <c r="DJ19" s="885"/>
      <c r="DK19" s="890"/>
      <c r="DL19" s="890"/>
      <c r="DM19" s="890"/>
      <c r="DN19" s="890"/>
      <c r="DO19" s="890"/>
      <c r="DP19" s="890"/>
      <c r="DQ19" s="890"/>
      <c r="DR19" s="890"/>
      <c r="DS19" s="890"/>
      <c r="DT19" s="890"/>
      <c r="DU19" s="893"/>
      <c r="DV19" s="893"/>
      <c r="DW19" s="893"/>
      <c r="DX19" s="893"/>
      <c r="DY19" s="893"/>
      <c r="DZ19" s="893"/>
      <c r="EA19" s="893"/>
      <c r="EB19" s="893"/>
      <c r="EC19" s="893"/>
      <c r="ED19" s="893"/>
      <c r="EE19" s="893"/>
      <c r="EF19" s="893"/>
      <c r="EG19" s="893"/>
      <c r="EH19" s="893"/>
      <c r="EI19" s="893"/>
      <c r="EJ19" s="893"/>
      <c r="EK19" s="893"/>
      <c r="EL19" s="893"/>
      <c r="EM19" s="893"/>
      <c r="EN19" s="893"/>
      <c r="EO19" s="893"/>
      <c r="EP19" s="893"/>
      <c r="EQ19" s="893"/>
      <c r="ER19" s="893"/>
      <c r="ES19" s="893"/>
      <c r="ET19" s="893"/>
      <c r="EU19" s="893"/>
      <c r="EV19" s="893"/>
      <c r="EW19" s="893"/>
      <c r="EX19" s="893"/>
      <c r="EY19" s="893"/>
      <c r="EZ19" s="893"/>
      <c r="FA19" s="893"/>
      <c r="FB19" s="893"/>
      <c r="FC19" s="893"/>
      <c r="FD19" s="894"/>
      <c r="FE19" s="897"/>
      <c r="FF19" s="597"/>
      <c r="FG19" s="597"/>
      <c r="FH19" s="597"/>
      <c r="FI19" s="597"/>
      <c r="FJ19" s="597"/>
      <c r="FK19" s="597"/>
      <c r="FL19" s="597"/>
      <c r="FM19" s="597"/>
      <c r="FN19" s="597"/>
      <c r="FO19" s="901"/>
      <c r="FP19" s="901"/>
      <c r="FQ19" s="901"/>
      <c r="FR19" s="901"/>
      <c r="FS19" s="866"/>
      <c r="FT19" s="866"/>
      <c r="FU19" s="866"/>
      <c r="FV19" s="866"/>
      <c r="FW19" s="162"/>
    </row>
    <row r="20" spans="1:182" ht="7.95" customHeight="1" x14ac:dyDescent="0.15">
      <c r="A20" s="561"/>
      <c r="B20" s="561"/>
      <c r="C20" s="926" t="s">
        <v>131</v>
      </c>
      <c r="D20" s="926"/>
      <c r="E20" s="926"/>
      <c r="F20" s="926"/>
      <c r="G20" s="910"/>
      <c r="H20" s="910"/>
      <c r="I20" s="910"/>
      <c r="J20" s="910"/>
      <c r="K20" s="910"/>
      <c r="L20" s="910"/>
      <c r="M20" s="910"/>
      <c r="N20" s="910"/>
      <c r="O20" s="910"/>
      <c r="P20" s="910"/>
      <c r="Q20" s="910"/>
      <c r="R20" s="910"/>
      <c r="S20" s="910"/>
      <c r="T20" s="910"/>
      <c r="U20" s="910"/>
      <c r="V20" s="910"/>
      <c r="W20" s="910"/>
      <c r="X20" s="910"/>
      <c r="Y20" s="910"/>
      <c r="Z20" s="910"/>
      <c r="AA20" s="910"/>
      <c r="AB20" s="910"/>
      <c r="AC20" s="914"/>
      <c r="AD20" s="915"/>
      <c r="AE20" s="915"/>
      <c r="AF20" s="916"/>
      <c r="AG20" s="921"/>
      <c r="AH20" s="893"/>
      <c r="AI20" s="893"/>
      <c r="AJ20" s="893"/>
      <c r="AK20" s="893"/>
      <c r="AL20" s="893"/>
      <c r="AM20" s="893"/>
      <c r="AN20" s="893"/>
      <c r="AO20" s="893"/>
      <c r="AP20" s="893"/>
      <c r="AQ20" s="893"/>
      <c r="AR20" s="893"/>
      <c r="AS20" s="893"/>
      <c r="AT20" s="893"/>
      <c r="AU20" s="893"/>
      <c r="AV20" s="893"/>
      <c r="AW20" s="893"/>
      <c r="AX20" s="893"/>
      <c r="AY20" s="893"/>
      <c r="AZ20" s="893"/>
      <c r="BA20" s="893"/>
      <c r="BB20" s="893"/>
      <c r="BC20" s="893"/>
      <c r="BD20" s="893"/>
      <c r="BE20" s="893"/>
      <c r="BF20" s="893"/>
      <c r="BG20" s="893"/>
      <c r="BH20" s="893"/>
      <c r="BI20" s="893"/>
      <c r="BJ20" s="893"/>
      <c r="BK20" s="893"/>
      <c r="BL20" s="893"/>
      <c r="BM20" s="893"/>
      <c r="BN20" s="893"/>
      <c r="BO20" s="893"/>
      <c r="BP20" s="893"/>
      <c r="BQ20" s="928" t="s">
        <v>132</v>
      </c>
      <c r="BR20" s="928"/>
      <c r="BS20" s="928"/>
      <c r="BT20" s="928"/>
      <c r="BU20" s="928"/>
      <c r="BV20" s="928"/>
      <c r="BW20" s="928"/>
      <c r="BX20" s="928"/>
      <c r="BY20" s="893"/>
      <c r="BZ20" s="893"/>
      <c r="CA20" s="893"/>
      <c r="CB20" s="893"/>
      <c r="CC20" s="893"/>
      <c r="CD20" s="893"/>
      <c r="CE20" s="893"/>
      <c r="CF20" s="893"/>
      <c r="CG20" s="893"/>
      <c r="CH20" s="893"/>
      <c r="CI20" s="893"/>
      <c r="CJ20" s="893"/>
      <c r="CK20" s="893"/>
      <c r="CL20" s="893"/>
      <c r="CM20" s="893"/>
      <c r="CN20" s="893"/>
      <c r="CO20" s="893"/>
      <c r="CP20" s="893"/>
      <c r="CQ20" s="893"/>
      <c r="CR20" s="893"/>
      <c r="CS20" s="893"/>
      <c r="CT20" s="893"/>
      <c r="CU20" s="893"/>
      <c r="CV20" s="893"/>
      <c r="CW20" s="893"/>
      <c r="CX20" s="893"/>
      <c r="CY20" s="893"/>
      <c r="CZ20" s="925"/>
      <c r="DA20" s="679"/>
      <c r="DB20" s="884"/>
      <c r="DC20" s="884"/>
      <c r="DD20" s="884"/>
      <c r="DE20" s="884"/>
      <c r="DF20" s="884"/>
      <c r="DG20" s="884"/>
      <c r="DH20" s="884"/>
      <c r="DI20" s="884"/>
      <c r="DJ20" s="885"/>
      <c r="DK20" s="905" t="s">
        <v>133</v>
      </c>
      <c r="DL20" s="905"/>
      <c r="DM20" s="905"/>
      <c r="DN20" s="905"/>
      <c r="DO20" s="905"/>
      <c r="DP20" s="905"/>
      <c r="DQ20" s="905"/>
      <c r="DR20" s="905"/>
      <c r="DS20" s="905"/>
      <c r="DT20" s="905"/>
      <c r="DU20" s="893"/>
      <c r="DV20" s="893"/>
      <c r="DW20" s="893"/>
      <c r="DX20" s="893"/>
      <c r="DY20" s="893"/>
      <c r="DZ20" s="893"/>
      <c r="EA20" s="893"/>
      <c r="EB20" s="893"/>
      <c r="EC20" s="893"/>
      <c r="ED20" s="893"/>
      <c r="EE20" s="893"/>
      <c r="EF20" s="893"/>
      <c r="EG20" s="893"/>
      <c r="EH20" s="893"/>
      <c r="EI20" s="893"/>
      <c r="EJ20" s="893"/>
      <c r="EK20" s="893"/>
      <c r="EL20" s="893"/>
      <c r="EM20" s="893"/>
      <c r="EN20" s="893"/>
      <c r="EO20" s="893"/>
      <c r="EP20" s="893"/>
      <c r="EQ20" s="893"/>
      <c r="ER20" s="893"/>
      <c r="ES20" s="893"/>
      <c r="ET20" s="893"/>
      <c r="EU20" s="893"/>
      <c r="EV20" s="893"/>
      <c r="EW20" s="893"/>
      <c r="EX20" s="893"/>
      <c r="EY20" s="893"/>
      <c r="EZ20" s="893"/>
      <c r="FA20" s="893"/>
      <c r="FB20" s="893"/>
      <c r="FC20" s="893"/>
      <c r="FD20" s="894"/>
      <c r="FE20" s="898"/>
      <c r="FF20" s="899"/>
      <c r="FG20" s="899"/>
      <c r="FH20" s="899"/>
      <c r="FI20" s="899"/>
      <c r="FJ20" s="899"/>
      <c r="FK20" s="899"/>
      <c r="FL20" s="899"/>
      <c r="FM20" s="899"/>
      <c r="FN20" s="899"/>
      <c r="FO20" s="902"/>
      <c r="FP20" s="902"/>
      <c r="FQ20" s="902"/>
      <c r="FR20" s="902"/>
      <c r="FS20" s="866"/>
      <c r="FT20" s="866"/>
      <c r="FU20" s="866"/>
      <c r="FV20" s="866"/>
      <c r="FW20" s="162"/>
    </row>
    <row r="21" spans="1:182" ht="7.95" customHeight="1" x14ac:dyDescent="0.15">
      <c r="A21" s="561"/>
      <c r="B21" s="561"/>
      <c r="C21" s="927"/>
      <c r="D21" s="927"/>
      <c r="E21" s="927"/>
      <c r="F21" s="927"/>
      <c r="G21" s="910"/>
      <c r="H21" s="910"/>
      <c r="I21" s="910"/>
      <c r="J21" s="910"/>
      <c r="K21" s="910"/>
      <c r="L21" s="910"/>
      <c r="M21" s="910"/>
      <c r="N21" s="910"/>
      <c r="O21" s="910"/>
      <c r="P21" s="910"/>
      <c r="Q21" s="910"/>
      <c r="R21" s="910"/>
      <c r="S21" s="910"/>
      <c r="T21" s="910"/>
      <c r="U21" s="910"/>
      <c r="V21" s="910"/>
      <c r="W21" s="910"/>
      <c r="X21" s="910"/>
      <c r="Y21" s="910"/>
      <c r="Z21" s="910"/>
      <c r="AA21" s="910"/>
      <c r="AB21" s="910"/>
      <c r="AC21" s="917"/>
      <c r="AD21" s="918"/>
      <c r="AE21" s="918"/>
      <c r="AF21" s="919"/>
      <c r="AG21" s="921"/>
      <c r="AH21" s="893"/>
      <c r="AI21" s="893"/>
      <c r="AJ21" s="893"/>
      <c r="AK21" s="893"/>
      <c r="AL21" s="893"/>
      <c r="AM21" s="893"/>
      <c r="AN21" s="893"/>
      <c r="AO21" s="893"/>
      <c r="AP21" s="893"/>
      <c r="AQ21" s="893"/>
      <c r="AR21" s="893"/>
      <c r="AS21" s="893"/>
      <c r="AT21" s="893"/>
      <c r="AU21" s="893"/>
      <c r="AV21" s="893"/>
      <c r="AW21" s="893"/>
      <c r="AX21" s="893"/>
      <c r="AY21" s="893"/>
      <c r="AZ21" s="893"/>
      <c r="BA21" s="893"/>
      <c r="BB21" s="893"/>
      <c r="BC21" s="893"/>
      <c r="BD21" s="893"/>
      <c r="BE21" s="893"/>
      <c r="BF21" s="893"/>
      <c r="BG21" s="893"/>
      <c r="BH21" s="893"/>
      <c r="BI21" s="893"/>
      <c r="BJ21" s="893"/>
      <c r="BK21" s="893"/>
      <c r="BL21" s="893"/>
      <c r="BM21" s="893"/>
      <c r="BN21" s="893"/>
      <c r="BO21" s="893"/>
      <c r="BP21" s="893"/>
      <c r="BQ21" s="929"/>
      <c r="BR21" s="929"/>
      <c r="BS21" s="929"/>
      <c r="BT21" s="929"/>
      <c r="BU21" s="929"/>
      <c r="BV21" s="929"/>
      <c r="BW21" s="929"/>
      <c r="BX21" s="929"/>
      <c r="BY21" s="893"/>
      <c r="BZ21" s="893"/>
      <c r="CA21" s="893"/>
      <c r="CB21" s="893"/>
      <c r="CC21" s="893"/>
      <c r="CD21" s="893"/>
      <c r="CE21" s="893"/>
      <c r="CF21" s="893"/>
      <c r="CG21" s="893"/>
      <c r="CH21" s="893"/>
      <c r="CI21" s="893"/>
      <c r="CJ21" s="893"/>
      <c r="CK21" s="893"/>
      <c r="CL21" s="893"/>
      <c r="CM21" s="893"/>
      <c r="CN21" s="893"/>
      <c r="CO21" s="893"/>
      <c r="CP21" s="893"/>
      <c r="CQ21" s="893"/>
      <c r="CR21" s="893"/>
      <c r="CS21" s="893"/>
      <c r="CT21" s="893"/>
      <c r="CU21" s="893"/>
      <c r="CV21" s="893"/>
      <c r="CW21" s="893"/>
      <c r="CX21" s="893"/>
      <c r="CY21" s="893"/>
      <c r="CZ21" s="925"/>
      <c r="DA21" s="886"/>
      <c r="DB21" s="887"/>
      <c r="DC21" s="887"/>
      <c r="DD21" s="887"/>
      <c r="DE21" s="887"/>
      <c r="DF21" s="887"/>
      <c r="DG21" s="887"/>
      <c r="DH21" s="887"/>
      <c r="DI21" s="887"/>
      <c r="DJ21" s="888"/>
      <c r="DK21" s="906"/>
      <c r="DL21" s="906"/>
      <c r="DM21" s="906"/>
      <c r="DN21" s="906"/>
      <c r="DO21" s="906"/>
      <c r="DP21" s="906"/>
      <c r="DQ21" s="906"/>
      <c r="DR21" s="906"/>
      <c r="DS21" s="906"/>
      <c r="DT21" s="906"/>
      <c r="DU21" s="893"/>
      <c r="DV21" s="893"/>
      <c r="DW21" s="893"/>
      <c r="DX21" s="893"/>
      <c r="DY21" s="893"/>
      <c r="DZ21" s="893"/>
      <c r="EA21" s="893"/>
      <c r="EB21" s="893"/>
      <c r="EC21" s="893"/>
      <c r="ED21" s="893"/>
      <c r="EE21" s="893"/>
      <c r="EF21" s="893"/>
      <c r="EG21" s="893"/>
      <c r="EH21" s="893"/>
      <c r="EI21" s="893"/>
      <c r="EJ21" s="893"/>
      <c r="EK21" s="893"/>
      <c r="EL21" s="893"/>
      <c r="EM21" s="893"/>
      <c r="EN21" s="893"/>
      <c r="EO21" s="893"/>
      <c r="EP21" s="893"/>
      <c r="EQ21" s="893"/>
      <c r="ER21" s="893"/>
      <c r="ES21" s="893"/>
      <c r="ET21" s="893"/>
      <c r="EU21" s="893"/>
      <c r="EV21" s="893"/>
      <c r="EW21" s="893"/>
      <c r="EX21" s="893"/>
      <c r="EY21" s="893"/>
      <c r="EZ21" s="893"/>
      <c r="FA21" s="893"/>
      <c r="FB21" s="893"/>
      <c r="FC21" s="893"/>
      <c r="FD21" s="894"/>
      <c r="FE21" s="907" t="s">
        <v>134</v>
      </c>
      <c r="FF21" s="864"/>
      <c r="FG21" s="864"/>
      <c r="FH21" s="864"/>
      <c r="FI21" s="864"/>
      <c r="FJ21" s="864"/>
      <c r="FK21" s="864"/>
      <c r="FL21" s="864"/>
      <c r="FM21" s="864"/>
      <c r="FN21" s="864"/>
      <c r="FO21" s="864"/>
      <c r="FP21" s="864"/>
      <c r="FQ21" s="864"/>
      <c r="FR21" s="864"/>
      <c r="FS21" s="864"/>
      <c r="FT21" s="163"/>
      <c r="FU21" s="163"/>
      <c r="FV21" s="163"/>
      <c r="FW21" s="162"/>
    </row>
    <row r="22" spans="1:182" ht="7.95" customHeight="1" x14ac:dyDescent="0.15">
      <c r="A22" s="164" t="str">
        <f>C22</f>
        <v>31</v>
      </c>
      <c r="B22" s="155" t="e">
        <f>MATCH(C22,#REF!,0)</f>
        <v>#REF!</v>
      </c>
      <c r="C22" s="754" t="s">
        <v>135</v>
      </c>
      <c r="D22" s="755"/>
      <c r="E22" s="755"/>
      <c r="F22" s="756"/>
      <c r="G22" s="875" t="s">
        <v>136</v>
      </c>
      <c r="H22" s="876"/>
      <c r="I22" s="876"/>
      <c r="J22" s="877"/>
      <c r="K22" s="760" t="s">
        <v>137</v>
      </c>
      <c r="L22" s="761"/>
      <c r="M22" s="761"/>
      <c r="N22" s="761"/>
      <c r="O22" s="761"/>
      <c r="P22" s="761"/>
      <c r="Q22" s="761"/>
      <c r="R22" s="761"/>
      <c r="S22" s="761"/>
      <c r="T22" s="761"/>
      <c r="U22" s="761"/>
      <c r="V22" s="761"/>
      <c r="W22" s="761"/>
      <c r="X22" s="761"/>
      <c r="Y22" s="761"/>
      <c r="Z22" s="761"/>
      <c r="AA22" s="761"/>
      <c r="AB22" s="762"/>
      <c r="AC22" s="742" t="s">
        <v>23</v>
      </c>
      <c r="AD22" s="742"/>
      <c r="AE22" s="742"/>
      <c r="AF22" s="565"/>
      <c r="AG22" s="743"/>
      <c r="AH22" s="744"/>
      <c r="AI22" s="744"/>
      <c r="AJ22" s="744"/>
      <c r="AK22" s="744"/>
      <c r="AL22" s="744"/>
      <c r="AM22" s="744"/>
      <c r="AN22" s="744"/>
      <c r="AO22" s="744"/>
      <c r="AP22" s="744"/>
      <c r="AQ22" s="744"/>
      <c r="AR22" s="744"/>
      <c r="AS22" s="744"/>
      <c r="AT22" s="744"/>
      <c r="AU22" s="744"/>
      <c r="AV22" s="744"/>
      <c r="AW22" s="744"/>
      <c r="AX22" s="744"/>
      <c r="AY22" s="744"/>
      <c r="AZ22" s="744"/>
      <c r="BA22" s="744"/>
      <c r="BB22" s="744"/>
      <c r="BC22" s="744"/>
      <c r="BD22" s="744"/>
      <c r="BE22" s="744"/>
      <c r="BF22" s="744"/>
      <c r="BG22" s="744"/>
      <c r="BH22" s="744"/>
      <c r="BI22" s="744"/>
      <c r="BJ22" s="744"/>
      <c r="BK22" s="744"/>
      <c r="BL22" s="744"/>
      <c r="BM22" s="744"/>
      <c r="BN22" s="744"/>
      <c r="BO22" s="744"/>
      <c r="BP22" s="745"/>
      <c r="BQ22" s="742">
        <v>18</v>
      </c>
      <c r="BR22" s="742"/>
      <c r="BS22" s="742"/>
      <c r="BT22" s="742"/>
      <c r="BU22" s="742"/>
      <c r="BV22" s="742"/>
      <c r="BW22" s="742"/>
      <c r="BX22" s="742"/>
      <c r="BY22" s="749"/>
      <c r="BZ22" s="750"/>
      <c r="CA22" s="750"/>
      <c r="CB22" s="750"/>
      <c r="CC22" s="750"/>
      <c r="CD22" s="750"/>
      <c r="CE22" s="750"/>
      <c r="CF22" s="750"/>
      <c r="CG22" s="750"/>
      <c r="CH22" s="750"/>
      <c r="CI22" s="750"/>
      <c r="CJ22" s="750"/>
      <c r="CK22" s="750"/>
      <c r="CL22" s="750"/>
      <c r="CM22" s="750"/>
      <c r="CN22" s="750"/>
      <c r="CO22" s="750"/>
      <c r="CP22" s="750"/>
      <c r="CQ22" s="750"/>
      <c r="CR22" s="750"/>
      <c r="CS22" s="750"/>
      <c r="CT22" s="750"/>
      <c r="CU22" s="750"/>
      <c r="CV22" s="750"/>
      <c r="CW22" s="750"/>
      <c r="CX22" s="750"/>
      <c r="CY22" s="750"/>
      <c r="CZ22" s="771"/>
      <c r="DA22" s="799">
        <v>89</v>
      </c>
      <c r="DB22" s="735"/>
      <c r="DC22" s="735"/>
      <c r="DD22" s="735"/>
      <c r="DE22" s="735"/>
      <c r="DF22" s="735"/>
      <c r="DG22" s="735"/>
      <c r="DH22" s="735"/>
      <c r="DI22" s="735"/>
      <c r="DJ22" s="735"/>
      <c r="DK22" s="738"/>
      <c r="DL22" s="738"/>
      <c r="DM22" s="738"/>
      <c r="DN22" s="738"/>
      <c r="DO22" s="738"/>
      <c r="DP22" s="738"/>
      <c r="DQ22" s="738"/>
      <c r="DR22" s="738"/>
      <c r="DS22" s="738"/>
      <c r="DT22" s="738"/>
      <c r="DU22" s="722">
        <f>ROUNDDOWN(IF(DK22="",BY22*DA22,BY22*DK22),0)</f>
        <v>0</v>
      </c>
      <c r="DV22" s="739"/>
      <c r="DW22" s="739"/>
      <c r="DX22" s="739"/>
      <c r="DY22" s="739"/>
      <c r="DZ22" s="739"/>
      <c r="EA22" s="739"/>
      <c r="EB22" s="739"/>
      <c r="EC22" s="739"/>
      <c r="ED22" s="739"/>
      <c r="EE22" s="739"/>
      <c r="EF22" s="739"/>
      <c r="EG22" s="739"/>
      <c r="EH22" s="739"/>
      <c r="EI22" s="739"/>
      <c r="EJ22" s="739"/>
      <c r="EK22" s="739"/>
      <c r="EL22" s="739"/>
      <c r="EM22" s="739"/>
      <c r="EN22" s="739"/>
      <c r="EO22" s="739"/>
      <c r="EP22" s="739"/>
      <c r="EQ22" s="739"/>
      <c r="ER22" s="739"/>
      <c r="ES22" s="739"/>
      <c r="ET22" s="739"/>
      <c r="EU22" s="739"/>
      <c r="EV22" s="739"/>
      <c r="EW22" s="739"/>
      <c r="EX22" s="739"/>
      <c r="EY22" s="739"/>
      <c r="EZ22" s="739"/>
      <c r="FA22" s="739"/>
      <c r="FB22" s="739"/>
      <c r="FC22" s="739"/>
      <c r="FD22" s="740"/>
      <c r="FE22" s="865"/>
      <c r="FF22" s="836"/>
      <c r="FG22" s="836"/>
      <c r="FH22" s="836"/>
      <c r="FI22" s="836"/>
      <c r="FJ22" s="836"/>
      <c r="FK22" s="836"/>
      <c r="FL22" s="836"/>
      <c r="FM22" s="836"/>
      <c r="FN22" s="836"/>
      <c r="FO22" s="836"/>
      <c r="FP22" s="836"/>
      <c r="FQ22" s="836"/>
      <c r="FR22" s="836"/>
      <c r="FS22" s="836"/>
      <c r="FW22" s="162"/>
    </row>
    <row r="23" spans="1:182" ht="7.95" customHeight="1" x14ac:dyDescent="0.15">
      <c r="A23" s="166"/>
      <c r="B23" s="155" t="e">
        <f>MATCH(C23,#REF!,0)</f>
        <v>#REF!</v>
      </c>
      <c r="C23" s="757"/>
      <c r="D23" s="758"/>
      <c r="E23" s="758"/>
      <c r="F23" s="759"/>
      <c r="G23" s="878"/>
      <c r="H23" s="879"/>
      <c r="I23" s="879"/>
      <c r="J23" s="880"/>
      <c r="K23" s="763"/>
      <c r="L23" s="597"/>
      <c r="M23" s="597"/>
      <c r="N23" s="597"/>
      <c r="O23" s="597"/>
      <c r="P23" s="597"/>
      <c r="Q23" s="597"/>
      <c r="R23" s="597"/>
      <c r="S23" s="597"/>
      <c r="T23" s="597"/>
      <c r="U23" s="597"/>
      <c r="V23" s="597"/>
      <c r="W23" s="597"/>
      <c r="X23" s="597"/>
      <c r="Y23" s="597"/>
      <c r="Z23" s="597"/>
      <c r="AA23" s="597"/>
      <c r="AB23" s="764"/>
      <c r="AC23" s="742"/>
      <c r="AD23" s="742"/>
      <c r="AE23" s="742"/>
      <c r="AF23" s="565"/>
      <c r="AG23" s="746"/>
      <c r="AH23" s="747"/>
      <c r="AI23" s="747"/>
      <c r="AJ23" s="747"/>
      <c r="AK23" s="747"/>
      <c r="AL23" s="747"/>
      <c r="AM23" s="747"/>
      <c r="AN23" s="747"/>
      <c r="AO23" s="747"/>
      <c r="AP23" s="747"/>
      <c r="AQ23" s="747"/>
      <c r="AR23" s="747"/>
      <c r="AS23" s="747"/>
      <c r="AT23" s="747"/>
      <c r="AU23" s="747"/>
      <c r="AV23" s="747"/>
      <c r="AW23" s="747"/>
      <c r="AX23" s="747"/>
      <c r="AY23" s="747"/>
      <c r="AZ23" s="747"/>
      <c r="BA23" s="747"/>
      <c r="BB23" s="747"/>
      <c r="BC23" s="747"/>
      <c r="BD23" s="747"/>
      <c r="BE23" s="747"/>
      <c r="BF23" s="747"/>
      <c r="BG23" s="747"/>
      <c r="BH23" s="747"/>
      <c r="BI23" s="747"/>
      <c r="BJ23" s="747"/>
      <c r="BK23" s="747"/>
      <c r="BL23" s="747"/>
      <c r="BM23" s="747"/>
      <c r="BN23" s="747"/>
      <c r="BO23" s="747"/>
      <c r="BP23" s="748"/>
      <c r="BQ23" s="742"/>
      <c r="BR23" s="742"/>
      <c r="BS23" s="742"/>
      <c r="BT23" s="742"/>
      <c r="BU23" s="742"/>
      <c r="BV23" s="742"/>
      <c r="BW23" s="742"/>
      <c r="BX23" s="742"/>
      <c r="BY23" s="751"/>
      <c r="BZ23" s="752"/>
      <c r="CA23" s="752"/>
      <c r="CB23" s="752"/>
      <c r="CC23" s="752"/>
      <c r="CD23" s="752"/>
      <c r="CE23" s="752"/>
      <c r="CF23" s="752"/>
      <c r="CG23" s="752"/>
      <c r="CH23" s="752"/>
      <c r="CI23" s="752"/>
      <c r="CJ23" s="752"/>
      <c r="CK23" s="752"/>
      <c r="CL23" s="752"/>
      <c r="CM23" s="752"/>
      <c r="CN23" s="752"/>
      <c r="CO23" s="752"/>
      <c r="CP23" s="752"/>
      <c r="CQ23" s="752"/>
      <c r="CR23" s="752"/>
      <c r="CS23" s="752"/>
      <c r="CT23" s="752"/>
      <c r="CU23" s="752"/>
      <c r="CV23" s="752"/>
      <c r="CW23" s="752"/>
      <c r="CX23" s="752"/>
      <c r="CY23" s="752"/>
      <c r="CZ23" s="789"/>
      <c r="DA23" s="799"/>
      <c r="DB23" s="735"/>
      <c r="DC23" s="735"/>
      <c r="DD23" s="735"/>
      <c r="DE23" s="735"/>
      <c r="DF23" s="735"/>
      <c r="DG23" s="735"/>
      <c r="DH23" s="735"/>
      <c r="DI23" s="735"/>
      <c r="DJ23" s="735"/>
      <c r="DK23" s="738"/>
      <c r="DL23" s="738"/>
      <c r="DM23" s="738"/>
      <c r="DN23" s="738"/>
      <c r="DO23" s="738"/>
      <c r="DP23" s="738"/>
      <c r="DQ23" s="738"/>
      <c r="DR23" s="738"/>
      <c r="DS23" s="738"/>
      <c r="DT23" s="738"/>
      <c r="DU23" s="741"/>
      <c r="DV23" s="674"/>
      <c r="DW23" s="674"/>
      <c r="DX23" s="674"/>
      <c r="DY23" s="674"/>
      <c r="DZ23" s="674"/>
      <c r="EA23" s="674"/>
      <c r="EB23" s="674"/>
      <c r="EC23" s="674"/>
      <c r="ED23" s="674"/>
      <c r="EE23" s="674"/>
      <c r="EF23" s="674"/>
      <c r="EG23" s="674"/>
      <c r="EH23" s="674"/>
      <c r="EI23" s="674"/>
      <c r="EJ23" s="674"/>
      <c r="EK23" s="674"/>
      <c r="EL23" s="674"/>
      <c r="EM23" s="674"/>
      <c r="EN23" s="674"/>
      <c r="EO23" s="674"/>
      <c r="EP23" s="674"/>
      <c r="EQ23" s="674"/>
      <c r="ER23" s="674"/>
      <c r="ES23" s="674"/>
      <c r="ET23" s="674"/>
      <c r="EU23" s="674"/>
      <c r="EV23" s="674"/>
      <c r="EW23" s="674"/>
      <c r="EX23" s="674"/>
      <c r="EY23" s="674"/>
      <c r="EZ23" s="674"/>
      <c r="FA23" s="674"/>
      <c r="FB23" s="674"/>
      <c r="FC23" s="674"/>
      <c r="FD23" s="753"/>
      <c r="FM23" s="873" t="s">
        <v>138</v>
      </c>
      <c r="FN23" s="873"/>
      <c r="FO23" s="873"/>
      <c r="FP23" s="873"/>
      <c r="FQ23" s="873"/>
      <c r="FR23" s="873"/>
      <c r="FS23" s="873"/>
      <c r="FT23" s="873"/>
      <c r="FU23" s="873"/>
      <c r="FW23" s="162"/>
    </row>
    <row r="24" spans="1:182" ht="7.95" customHeight="1" x14ac:dyDescent="0.15">
      <c r="A24" s="166"/>
      <c r="C24" s="757"/>
      <c r="D24" s="758"/>
      <c r="E24" s="758"/>
      <c r="F24" s="759"/>
      <c r="G24" s="878"/>
      <c r="H24" s="879"/>
      <c r="I24" s="879"/>
      <c r="J24" s="880"/>
      <c r="K24" s="763"/>
      <c r="L24" s="597"/>
      <c r="M24" s="597"/>
      <c r="N24" s="597"/>
      <c r="O24" s="597"/>
      <c r="P24" s="597"/>
      <c r="Q24" s="597"/>
      <c r="R24" s="597"/>
      <c r="S24" s="597"/>
      <c r="T24" s="597"/>
      <c r="U24" s="597"/>
      <c r="V24" s="597"/>
      <c r="W24" s="597"/>
      <c r="X24" s="597"/>
      <c r="Y24" s="597"/>
      <c r="Z24" s="597"/>
      <c r="AA24" s="597"/>
      <c r="AB24" s="764"/>
      <c r="AC24" s="742" t="s">
        <v>91</v>
      </c>
      <c r="AD24" s="742"/>
      <c r="AE24" s="742"/>
      <c r="AF24" s="565"/>
      <c r="AG24" s="743"/>
      <c r="AH24" s="744"/>
      <c r="AI24" s="744"/>
      <c r="AJ24" s="744"/>
      <c r="AK24" s="744"/>
      <c r="AL24" s="744"/>
      <c r="AM24" s="744"/>
      <c r="AN24" s="744"/>
      <c r="AO24" s="744"/>
      <c r="AP24" s="744"/>
      <c r="AQ24" s="744"/>
      <c r="AR24" s="744"/>
      <c r="AS24" s="744"/>
      <c r="AT24" s="744"/>
      <c r="AU24" s="744"/>
      <c r="AV24" s="744"/>
      <c r="AW24" s="744"/>
      <c r="AX24" s="744"/>
      <c r="AY24" s="744"/>
      <c r="AZ24" s="744"/>
      <c r="BA24" s="744"/>
      <c r="BB24" s="744"/>
      <c r="BC24" s="744"/>
      <c r="BD24" s="744"/>
      <c r="BE24" s="744"/>
      <c r="BF24" s="744"/>
      <c r="BG24" s="744"/>
      <c r="BH24" s="744"/>
      <c r="BI24" s="744"/>
      <c r="BJ24" s="744"/>
      <c r="BK24" s="744"/>
      <c r="BL24" s="744"/>
      <c r="BM24" s="744"/>
      <c r="BN24" s="744"/>
      <c r="BO24" s="744"/>
      <c r="BP24" s="745"/>
      <c r="BQ24" s="742">
        <v>19</v>
      </c>
      <c r="BR24" s="742"/>
      <c r="BS24" s="742"/>
      <c r="BT24" s="742"/>
      <c r="BU24" s="742"/>
      <c r="BV24" s="742"/>
      <c r="BW24" s="742"/>
      <c r="BX24" s="742"/>
      <c r="BY24" s="749"/>
      <c r="BZ24" s="750"/>
      <c r="CA24" s="750"/>
      <c r="CB24" s="750"/>
      <c r="CC24" s="750"/>
      <c r="CD24" s="750"/>
      <c r="CE24" s="750"/>
      <c r="CF24" s="750"/>
      <c r="CG24" s="750"/>
      <c r="CH24" s="750"/>
      <c r="CI24" s="750"/>
      <c r="CJ24" s="750"/>
      <c r="CK24" s="750"/>
      <c r="CL24" s="750"/>
      <c r="CM24" s="750"/>
      <c r="CN24" s="750"/>
      <c r="CO24" s="750"/>
      <c r="CP24" s="750"/>
      <c r="CQ24" s="750"/>
      <c r="CR24" s="750"/>
      <c r="CS24" s="750"/>
      <c r="CT24" s="750"/>
      <c r="CU24" s="750"/>
      <c r="CV24" s="750"/>
      <c r="CW24" s="750"/>
      <c r="CX24" s="750"/>
      <c r="CY24" s="750"/>
      <c r="CZ24" s="771"/>
      <c r="DA24" s="822">
        <v>79</v>
      </c>
      <c r="DB24" s="822"/>
      <c r="DC24" s="822"/>
      <c r="DD24" s="822"/>
      <c r="DE24" s="822"/>
      <c r="DF24" s="822"/>
      <c r="DG24" s="822"/>
      <c r="DH24" s="822"/>
      <c r="DI24" s="822"/>
      <c r="DJ24" s="823"/>
      <c r="DK24" s="738"/>
      <c r="DL24" s="738"/>
      <c r="DM24" s="738"/>
      <c r="DN24" s="738"/>
      <c r="DO24" s="738"/>
      <c r="DP24" s="738"/>
      <c r="DQ24" s="738"/>
      <c r="DR24" s="738"/>
      <c r="DS24" s="738"/>
      <c r="DT24" s="738"/>
      <c r="DU24" s="722">
        <f>ROUNDDOWN(IF(DK24="",BY24*DA24,BY24*DK24),0)</f>
        <v>0</v>
      </c>
      <c r="DV24" s="739"/>
      <c r="DW24" s="739"/>
      <c r="DX24" s="739"/>
      <c r="DY24" s="739"/>
      <c r="DZ24" s="739"/>
      <c r="EA24" s="739"/>
      <c r="EB24" s="739"/>
      <c r="EC24" s="739"/>
      <c r="ED24" s="739"/>
      <c r="EE24" s="739"/>
      <c r="EF24" s="739"/>
      <c r="EG24" s="739"/>
      <c r="EH24" s="739"/>
      <c r="EI24" s="739"/>
      <c r="EJ24" s="739"/>
      <c r="EK24" s="739"/>
      <c r="EL24" s="739"/>
      <c r="EM24" s="739"/>
      <c r="EN24" s="739"/>
      <c r="EO24" s="739"/>
      <c r="EP24" s="739"/>
      <c r="EQ24" s="739"/>
      <c r="ER24" s="739"/>
      <c r="ES24" s="739"/>
      <c r="ET24" s="739"/>
      <c r="EU24" s="739"/>
      <c r="EV24" s="739"/>
      <c r="EW24" s="739"/>
      <c r="EX24" s="739"/>
      <c r="EY24" s="739"/>
      <c r="EZ24" s="739"/>
      <c r="FA24" s="739"/>
      <c r="FB24" s="739"/>
      <c r="FC24" s="739"/>
      <c r="FD24" s="740"/>
      <c r="FE24" s="167"/>
      <c r="FG24" s="168"/>
      <c r="FH24" s="168"/>
      <c r="FI24" s="168"/>
      <c r="FJ24" s="168"/>
      <c r="FK24" s="168"/>
      <c r="FL24" s="168"/>
      <c r="FM24" s="874"/>
      <c r="FN24" s="874"/>
      <c r="FO24" s="874"/>
      <c r="FP24" s="874"/>
      <c r="FQ24" s="874"/>
      <c r="FR24" s="874"/>
      <c r="FS24" s="874"/>
      <c r="FT24" s="874"/>
      <c r="FU24" s="874"/>
      <c r="FV24" s="168"/>
      <c r="FW24" s="162"/>
    </row>
    <row r="25" spans="1:182" ht="7.95" customHeight="1" x14ac:dyDescent="0.15">
      <c r="A25" s="166"/>
      <c r="C25" s="757"/>
      <c r="D25" s="758"/>
      <c r="E25" s="758"/>
      <c r="F25" s="759"/>
      <c r="G25" s="878"/>
      <c r="H25" s="879"/>
      <c r="I25" s="879"/>
      <c r="J25" s="880"/>
      <c r="K25" s="763"/>
      <c r="L25" s="597"/>
      <c r="M25" s="597"/>
      <c r="N25" s="597"/>
      <c r="O25" s="597"/>
      <c r="P25" s="597"/>
      <c r="Q25" s="597"/>
      <c r="R25" s="597"/>
      <c r="S25" s="597"/>
      <c r="T25" s="597"/>
      <c r="U25" s="597"/>
      <c r="V25" s="597"/>
      <c r="W25" s="597"/>
      <c r="X25" s="597"/>
      <c r="Y25" s="597"/>
      <c r="Z25" s="597"/>
      <c r="AA25" s="597"/>
      <c r="AB25" s="764"/>
      <c r="AC25" s="742"/>
      <c r="AD25" s="742"/>
      <c r="AE25" s="742"/>
      <c r="AF25" s="565"/>
      <c r="AG25" s="746"/>
      <c r="AH25" s="747"/>
      <c r="AI25" s="747"/>
      <c r="AJ25" s="747"/>
      <c r="AK25" s="747"/>
      <c r="AL25" s="747"/>
      <c r="AM25" s="747"/>
      <c r="AN25" s="747"/>
      <c r="AO25" s="747"/>
      <c r="AP25" s="747"/>
      <c r="AQ25" s="747"/>
      <c r="AR25" s="747"/>
      <c r="AS25" s="747"/>
      <c r="AT25" s="747"/>
      <c r="AU25" s="747"/>
      <c r="AV25" s="747"/>
      <c r="AW25" s="747"/>
      <c r="AX25" s="747"/>
      <c r="AY25" s="747"/>
      <c r="AZ25" s="747"/>
      <c r="BA25" s="747"/>
      <c r="BB25" s="747"/>
      <c r="BC25" s="747"/>
      <c r="BD25" s="747"/>
      <c r="BE25" s="747"/>
      <c r="BF25" s="747"/>
      <c r="BG25" s="747"/>
      <c r="BH25" s="747"/>
      <c r="BI25" s="747"/>
      <c r="BJ25" s="747"/>
      <c r="BK25" s="747"/>
      <c r="BL25" s="747"/>
      <c r="BM25" s="747"/>
      <c r="BN25" s="747"/>
      <c r="BO25" s="747"/>
      <c r="BP25" s="748"/>
      <c r="BQ25" s="742"/>
      <c r="BR25" s="742"/>
      <c r="BS25" s="742"/>
      <c r="BT25" s="742"/>
      <c r="BU25" s="742"/>
      <c r="BV25" s="742"/>
      <c r="BW25" s="742"/>
      <c r="BX25" s="742"/>
      <c r="BY25" s="751"/>
      <c r="BZ25" s="752"/>
      <c r="CA25" s="752"/>
      <c r="CB25" s="752"/>
      <c r="CC25" s="752"/>
      <c r="CD25" s="752"/>
      <c r="CE25" s="752"/>
      <c r="CF25" s="752"/>
      <c r="CG25" s="752"/>
      <c r="CH25" s="752"/>
      <c r="CI25" s="752"/>
      <c r="CJ25" s="752"/>
      <c r="CK25" s="752"/>
      <c r="CL25" s="752"/>
      <c r="CM25" s="752"/>
      <c r="CN25" s="752"/>
      <c r="CO25" s="752"/>
      <c r="CP25" s="752"/>
      <c r="CQ25" s="752"/>
      <c r="CR25" s="752"/>
      <c r="CS25" s="752"/>
      <c r="CT25" s="752"/>
      <c r="CU25" s="752"/>
      <c r="CV25" s="752"/>
      <c r="CW25" s="752"/>
      <c r="CX25" s="752"/>
      <c r="CY25" s="752"/>
      <c r="CZ25" s="789"/>
      <c r="DA25" s="824"/>
      <c r="DB25" s="824"/>
      <c r="DC25" s="824"/>
      <c r="DD25" s="824"/>
      <c r="DE25" s="824"/>
      <c r="DF25" s="824"/>
      <c r="DG25" s="824"/>
      <c r="DH25" s="824"/>
      <c r="DI25" s="824"/>
      <c r="DJ25" s="825"/>
      <c r="DK25" s="738"/>
      <c r="DL25" s="738"/>
      <c r="DM25" s="738"/>
      <c r="DN25" s="738"/>
      <c r="DO25" s="738"/>
      <c r="DP25" s="738"/>
      <c r="DQ25" s="738"/>
      <c r="DR25" s="738"/>
      <c r="DS25" s="738"/>
      <c r="DT25" s="738"/>
      <c r="DU25" s="741"/>
      <c r="DV25" s="674"/>
      <c r="DW25" s="674"/>
      <c r="DX25" s="674"/>
      <c r="DY25" s="674"/>
      <c r="DZ25" s="674"/>
      <c r="EA25" s="674"/>
      <c r="EB25" s="674"/>
      <c r="EC25" s="674"/>
      <c r="ED25" s="674"/>
      <c r="EE25" s="674"/>
      <c r="EF25" s="674"/>
      <c r="EG25" s="674"/>
      <c r="EH25" s="674"/>
      <c r="EI25" s="674"/>
      <c r="EJ25" s="674"/>
      <c r="EK25" s="674"/>
      <c r="EL25" s="674"/>
      <c r="EM25" s="674"/>
      <c r="EN25" s="674"/>
      <c r="EO25" s="674"/>
      <c r="EP25" s="674"/>
      <c r="EQ25" s="674"/>
      <c r="ER25" s="674"/>
      <c r="ES25" s="674"/>
      <c r="ET25" s="674"/>
      <c r="EU25" s="674"/>
      <c r="EV25" s="674"/>
      <c r="EW25" s="674"/>
      <c r="EX25" s="674"/>
      <c r="EY25" s="674"/>
      <c r="EZ25" s="674"/>
      <c r="FA25" s="674"/>
      <c r="FB25" s="674"/>
      <c r="FC25" s="674"/>
      <c r="FD25" s="753"/>
      <c r="FE25" s="169"/>
      <c r="FF25" s="170"/>
      <c r="FW25" s="162"/>
    </row>
    <row r="26" spans="1:182" ht="7.95" customHeight="1" x14ac:dyDescent="0.15">
      <c r="A26" s="166"/>
      <c r="C26" s="757"/>
      <c r="D26" s="758"/>
      <c r="E26" s="758"/>
      <c r="F26" s="759"/>
      <c r="G26" s="878"/>
      <c r="H26" s="879"/>
      <c r="I26" s="879"/>
      <c r="J26" s="880"/>
      <c r="K26" s="763"/>
      <c r="L26" s="597"/>
      <c r="M26" s="597"/>
      <c r="N26" s="597"/>
      <c r="O26" s="597"/>
      <c r="P26" s="597"/>
      <c r="Q26" s="597"/>
      <c r="R26" s="597"/>
      <c r="S26" s="597"/>
      <c r="T26" s="597"/>
      <c r="U26" s="597"/>
      <c r="V26" s="597"/>
      <c r="W26" s="597"/>
      <c r="X26" s="597"/>
      <c r="Y26" s="597"/>
      <c r="Z26" s="597"/>
      <c r="AA26" s="597"/>
      <c r="AB26" s="764"/>
      <c r="AC26" s="742" t="s">
        <v>26</v>
      </c>
      <c r="AD26" s="742"/>
      <c r="AE26" s="742"/>
      <c r="AF26" s="565"/>
      <c r="AG26" s="743"/>
      <c r="AH26" s="744"/>
      <c r="AI26" s="744"/>
      <c r="AJ26" s="744"/>
      <c r="AK26" s="744"/>
      <c r="AL26" s="744"/>
      <c r="AM26" s="744"/>
      <c r="AN26" s="744"/>
      <c r="AO26" s="744"/>
      <c r="AP26" s="744"/>
      <c r="AQ26" s="744"/>
      <c r="AR26" s="744"/>
      <c r="AS26" s="744"/>
      <c r="AT26" s="744"/>
      <c r="AU26" s="744"/>
      <c r="AV26" s="744"/>
      <c r="AW26" s="744"/>
      <c r="AX26" s="744"/>
      <c r="AY26" s="744"/>
      <c r="AZ26" s="744"/>
      <c r="BA26" s="744"/>
      <c r="BB26" s="744"/>
      <c r="BC26" s="744"/>
      <c r="BD26" s="744"/>
      <c r="BE26" s="744"/>
      <c r="BF26" s="744"/>
      <c r="BG26" s="744"/>
      <c r="BH26" s="744"/>
      <c r="BI26" s="744"/>
      <c r="BJ26" s="744"/>
      <c r="BK26" s="744"/>
      <c r="BL26" s="744"/>
      <c r="BM26" s="744"/>
      <c r="BN26" s="744"/>
      <c r="BO26" s="744"/>
      <c r="BP26" s="745"/>
      <c r="BQ26" s="742">
        <v>19</v>
      </c>
      <c r="BR26" s="742"/>
      <c r="BS26" s="742"/>
      <c r="BT26" s="742"/>
      <c r="BU26" s="742"/>
      <c r="BV26" s="742"/>
      <c r="BW26" s="742"/>
      <c r="BX26" s="742"/>
      <c r="BY26" s="749"/>
      <c r="BZ26" s="750"/>
      <c r="CA26" s="750"/>
      <c r="CB26" s="750"/>
      <c r="CC26" s="750"/>
      <c r="CD26" s="750"/>
      <c r="CE26" s="750"/>
      <c r="CF26" s="750"/>
      <c r="CG26" s="750"/>
      <c r="CH26" s="750"/>
      <c r="CI26" s="750"/>
      <c r="CJ26" s="750"/>
      <c r="CK26" s="750"/>
      <c r="CL26" s="750"/>
      <c r="CM26" s="750"/>
      <c r="CN26" s="750"/>
      <c r="CO26" s="750"/>
      <c r="CP26" s="750"/>
      <c r="CQ26" s="750"/>
      <c r="CR26" s="750"/>
      <c r="CS26" s="750"/>
      <c r="CT26" s="750"/>
      <c r="CU26" s="750"/>
      <c r="CV26" s="750"/>
      <c r="CW26" s="750"/>
      <c r="CX26" s="750"/>
      <c r="CY26" s="750"/>
      <c r="CZ26" s="771"/>
      <c r="DA26" s="799">
        <v>62</v>
      </c>
      <c r="DB26" s="735"/>
      <c r="DC26" s="735"/>
      <c r="DD26" s="735"/>
      <c r="DE26" s="735"/>
      <c r="DF26" s="735"/>
      <c r="DG26" s="735"/>
      <c r="DH26" s="735"/>
      <c r="DI26" s="735"/>
      <c r="DJ26" s="735"/>
      <c r="DK26" s="738"/>
      <c r="DL26" s="738"/>
      <c r="DM26" s="738"/>
      <c r="DN26" s="738"/>
      <c r="DO26" s="738"/>
      <c r="DP26" s="738"/>
      <c r="DQ26" s="738"/>
      <c r="DR26" s="738"/>
      <c r="DS26" s="738"/>
      <c r="DT26" s="738"/>
      <c r="DU26" s="722">
        <f>ROUNDDOWN(IF(DK26="",BY26*DA26,BY26*DK26),0)</f>
        <v>0</v>
      </c>
      <c r="DV26" s="739"/>
      <c r="DW26" s="739"/>
      <c r="DX26" s="739"/>
      <c r="DY26" s="739"/>
      <c r="DZ26" s="739"/>
      <c r="EA26" s="739"/>
      <c r="EB26" s="739"/>
      <c r="EC26" s="739"/>
      <c r="ED26" s="739"/>
      <c r="EE26" s="739"/>
      <c r="EF26" s="739"/>
      <c r="EG26" s="739"/>
      <c r="EH26" s="739"/>
      <c r="EI26" s="739"/>
      <c r="EJ26" s="739"/>
      <c r="EK26" s="739"/>
      <c r="EL26" s="739"/>
      <c r="EM26" s="739"/>
      <c r="EN26" s="739"/>
      <c r="EO26" s="739"/>
      <c r="EP26" s="739"/>
      <c r="EQ26" s="739"/>
      <c r="ER26" s="739"/>
      <c r="ES26" s="739"/>
      <c r="ET26" s="739"/>
      <c r="EU26" s="739"/>
      <c r="EV26" s="739"/>
      <c r="EW26" s="739"/>
      <c r="EX26" s="739"/>
      <c r="EY26" s="739"/>
      <c r="EZ26" s="739"/>
      <c r="FA26" s="739"/>
      <c r="FB26" s="739"/>
      <c r="FC26" s="739"/>
      <c r="FD26" s="740"/>
      <c r="FE26" s="984" t="s">
        <v>139</v>
      </c>
      <c r="FF26" s="866"/>
      <c r="FG26" s="866"/>
      <c r="FH26" s="866"/>
      <c r="FI26" s="866"/>
      <c r="FJ26" s="866"/>
      <c r="FK26" s="866"/>
      <c r="FL26" s="866"/>
      <c r="FM26" s="866"/>
      <c r="FN26" s="985"/>
      <c r="FO26" s="867"/>
      <c r="FP26" s="868"/>
      <c r="FQ26" s="868"/>
      <c r="FR26" s="868"/>
      <c r="FS26" s="868"/>
      <c r="FT26" s="868"/>
      <c r="FU26" s="869"/>
      <c r="FW26" s="162"/>
    </row>
    <row r="27" spans="1:182" ht="7.95" customHeight="1" x14ac:dyDescent="0.15">
      <c r="A27" s="166"/>
      <c r="C27" s="757"/>
      <c r="D27" s="758"/>
      <c r="E27" s="758"/>
      <c r="F27" s="759"/>
      <c r="G27" s="878"/>
      <c r="H27" s="879"/>
      <c r="I27" s="879"/>
      <c r="J27" s="880"/>
      <c r="K27" s="763"/>
      <c r="L27" s="597"/>
      <c r="M27" s="597"/>
      <c r="N27" s="597"/>
      <c r="O27" s="597"/>
      <c r="P27" s="597"/>
      <c r="Q27" s="597"/>
      <c r="R27" s="597"/>
      <c r="S27" s="597"/>
      <c r="T27" s="597"/>
      <c r="U27" s="597"/>
      <c r="V27" s="597"/>
      <c r="W27" s="597"/>
      <c r="X27" s="597"/>
      <c r="Y27" s="597"/>
      <c r="Z27" s="597"/>
      <c r="AA27" s="597"/>
      <c r="AB27" s="764"/>
      <c r="AC27" s="742"/>
      <c r="AD27" s="742"/>
      <c r="AE27" s="742"/>
      <c r="AF27" s="565"/>
      <c r="AG27" s="746"/>
      <c r="AH27" s="747"/>
      <c r="AI27" s="747"/>
      <c r="AJ27" s="747"/>
      <c r="AK27" s="747"/>
      <c r="AL27" s="747"/>
      <c r="AM27" s="747"/>
      <c r="AN27" s="747"/>
      <c r="AO27" s="747"/>
      <c r="AP27" s="747"/>
      <c r="AQ27" s="747"/>
      <c r="AR27" s="747"/>
      <c r="AS27" s="747"/>
      <c r="AT27" s="747"/>
      <c r="AU27" s="747"/>
      <c r="AV27" s="747"/>
      <c r="AW27" s="747"/>
      <c r="AX27" s="747"/>
      <c r="AY27" s="747"/>
      <c r="AZ27" s="747"/>
      <c r="BA27" s="747"/>
      <c r="BB27" s="747"/>
      <c r="BC27" s="747"/>
      <c r="BD27" s="747"/>
      <c r="BE27" s="747"/>
      <c r="BF27" s="747"/>
      <c r="BG27" s="747"/>
      <c r="BH27" s="747"/>
      <c r="BI27" s="747"/>
      <c r="BJ27" s="747"/>
      <c r="BK27" s="747"/>
      <c r="BL27" s="747"/>
      <c r="BM27" s="747"/>
      <c r="BN27" s="747"/>
      <c r="BO27" s="747"/>
      <c r="BP27" s="748"/>
      <c r="BQ27" s="742"/>
      <c r="BR27" s="742"/>
      <c r="BS27" s="742"/>
      <c r="BT27" s="742"/>
      <c r="BU27" s="742"/>
      <c r="BV27" s="742"/>
      <c r="BW27" s="742"/>
      <c r="BX27" s="742"/>
      <c r="BY27" s="751"/>
      <c r="BZ27" s="752"/>
      <c r="CA27" s="752"/>
      <c r="CB27" s="752"/>
      <c r="CC27" s="752"/>
      <c r="CD27" s="752"/>
      <c r="CE27" s="752"/>
      <c r="CF27" s="752"/>
      <c r="CG27" s="752"/>
      <c r="CH27" s="752"/>
      <c r="CI27" s="752"/>
      <c r="CJ27" s="752"/>
      <c r="CK27" s="752"/>
      <c r="CL27" s="752"/>
      <c r="CM27" s="752"/>
      <c r="CN27" s="752"/>
      <c r="CO27" s="752"/>
      <c r="CP27" s="752"/>
      <c r="CQ27" s="752"/>
      <c r="CR27" s="752"/>
      <c r="CS27" s="752"/>
      <c r="CT27" s="752"/>
      <c r="CU27" s="752"/>
      <c r="CV27" s="752"/>
      <c r="CW27" s="752"/>
      <c r="CX27" s="752"/>
      <c r="CY27" s="752"/>
      <c r="CZ27" s="789"/>
      <c r="DA27" s="799"/>
      <c r="DB27" s="735"/>
      <c r="DC27" s="735"/>
      <c r="DD27" s="735"/>
      <c r="DE27" s="735"/>
      <c r="DF27" s="735"/>
      <c r="DG27" s="735"/>
      <c r="DH27" s="735"/>
      <c r="DI27" s="735"/>
      <c r="DJ27" s="735"/>
      <c r="DK27" s="738"/>
      <c r="DL27" s="738"/>
      <c r="DM27" s="738"/>
      <c r="DN27" s="738"/>
      <c r="DO27" s="738"/>
      <c r="DP27" s="738"/>
      <c r="DQ27" s="738"/>
      <c r="DR27" s="738"/>
      <c r="DS27" s="738"/>
      <c r="DT27" s="738"/>
      <c r="DU27" s="741"/>
      <c r="DV27" s="674"/>
      <c r="DW27" s="674"/>
      <c r="DX27" s="674"/>
      <c r="DY27" s="674"/>
      <c r="DZ27" s="674"/>
      <c r="EA27" s="674"/>
      <c r="EB27" s="674"/>
      <c r="EC27" s="674"/>
      <c r="ED27" s="674"/>
      <c r="EE27" s="674"/>
      <c r="EF27" s="674"/>
      <c r="EG27" s="674"/>
      <c r="EH27" s="674"/>
      <c r="EI27" s="674"/>
      <c r="EJ27" s="674"/>
      <c r="EK27" s="674"/>
      <c r="EL27" s="674"/>
      <c r="EM27" s="674"/>
      <c r="EN27" s="674"/>
      <c r="EO27" s="674"/>
      <c r="EP27" s="674"/>
      <c r="EQ27" s="674"/>
      <c r="ER27" s="674"/>
      <c r="ES27" s="674"/>
      <c r="ET27" s="674"/>
      <c r="EU27" s="674"/>
      <c r="EV27" s="674"/>
      <c r="EW27" s="674"/>
      <c r="EX27" s="674"/>
      <c r="EY27" s="674"/>
      <c r="EZ27" s="674"/>
      <c r="FA27" s="674"/>
      <c r="FB27" s="674"/>
      <c r="FC27" s="674"/>
      <c r="FD27" s="753"/>
      <c r="FE27" s="984"/>
      <c r="FF27" s="866"/>
      <c r="FG27" s="866"/>
      <c r="FH27" s="866"/>
      <c r="FI27" s="866"/>
      <c r="FJ27" s="866"/>
      <c r="FK27" s="866"/>
      <c r="FL27" s="866"/>
      <c r="FM27" s="866"/>
      <c r="FN27" s="985"/>
      <c r="FO27" s="870"/>
      <c r="FP27" s="871"/>
      <c r="FQ27" s="871"/>
      <c r="FR27" s="871"/>
      <c r="FS27" s="871"/>
      <c r="FT27" s="871"/>
      <c r="FU27" s="872"/>
      <c r="FW27" s="162"/>
    </row>
    <row r="28" spans="1:182" ht="7.95" customHeight="1" x14ac:dyDescent="0.15">
      <c r="A28" s="166"/>
      <c r="C28" s="757"/>
      <c r="D28" s="758"/>
      <c r="E28" s="758"/>
      <c r="F28" s="759"/>
      <c r="G28" s="878"/>
      <c r="H28" s="879"/>
      <c r="I28" s="879"/>
      <c r="J28" s="880"/>
      <c r="K28" s="763"/>
      <c r="L28" s="597"/>
      <c r="M28" s="597"/>
      <c r="N28" s="597"/>
      <c r="O28" s="597"/>
      <c r="P28" s="597"/>
      <c r="Q28" s="597"/>
      <c r="R28" s="597"/>
      <c r="S28" s="597"/>
      <c r="T28" s="597"/>
      <c r="U28" s="597"/>
      <c r="V28" s="597"/>
      <c r="W28" s="597"/>
      <c r="X28" s="597"/>
      <c r="Y28" s="597"/>
      <c r="Z28" s="597"/>
      <c r="AA28" s="597"/>
      <c r="AB28" s="764"/>
      <c r="AC28" s="742" t="s">
        <v>140</v>
      </c>
      <c r="AD28" s="742"/>
      <c r="AE28" s="742"/>
      <c r="AF28" s="565"/>
      <c r="AG28" s="743"/>
      <c r="AH28" s="744"/>
      <c r="AI28" s="744"/>
      <c r="AJ28" s="744"/>
      <c r="AK28" s="744"/>
      <c r="AL28" s="744"/>
      <c r="AM28" s="744"/>
      <c r="AN28" s="744"/>
      <c r="AO28" s="744"/>
      <c r="AP28" s="744"/>
      <c r="AQ28" s="744"/>
      <c r="AR28" s="744"/>
      <c r="AS28" s="744"/>
      <c r="AT28" s="744"/>
      <c r="AU28" s="744"/>
      <c r="AV28" s="744"/>
      <c r="AW28" s="744"/>
      <c r="AX28" s="744"/>
      <c r="AY28" s="744"/>
      <c r="AZ28" s="744"/>
      <c r="BA28" s="744"/>
      <c r="BB28" s="744"/>
      <c r="BC28" s="744"/>
      <c r="BD28" s="744"/>
      <c r="BE28" s="744"/>
      <c r="BF28" s="744"/>
      <c r="BG28" s="744"/>
      <c r="BH28" s="744"/>
      <c r="BI28" s="744"/>
      <c r="BJ28" s="744"/>
      <c r="BK28" s="744"/>
      <c r="BL28" s="744"/>
      <c r="BM28" s="744"/>
      <c r="BN28" s="744"/>
      <c r="BO28" s="744"/>
      <c r="BP28" s="745"/>
      <c r="BQ28" s="742">
        <v>19</v>
      </c>
      <c r="BR28" s="742"/>
      <c r="BS28" s="742"/>
      <c r="BT28" s="742"/>
      <c r="BU28" s="742"/>
      <c r="BV28" s="742"/>
      <c r="BW28" s="742"/>
      <c r="BX28" s="742"/>
      <c r="BY28" s="749"/>
      <c r="BZ28" s="750"/>
      <c r="CA28" s="750"/>
      <c r="CB28" s="750"/>
      <c r="CC28" s="750"/>
      <c r="CD28" s="750"/>
      <c r="CE28" s="750"/>
      <c r="CF28" s="750"/>
      <c r="CG28" s="750"/>
      <c r="CH28" s="750"/>
      <c r="CI28" s="750"/>
      <c r="CJ28" s="750"/>
      <c r="CK28" s="750"/>
      <c r="CL28" s="750"/>
      <c r="CM28" s="750"/>
      <c r="CN28" s="750"/>
      <c r="CO28" s="750"/>
      <c r="CP28" s="750"/>
      <c r="CQ28" s="750"/>
      <c r="CR28" s="750"/>
      <c r="CS28" s="750"/>
      <c r="CT28" s="750"/>
      <c r="CU28" s="750"/>
      <c r="CV28" s="750"/>
      <c r="CW28" s="750"/>
      <c r="CX28" s="750"/>
      <c r="CY28" s="750"/>
      <c r="CZ28" s="771"/>
      <c r="DA28" s="799">
        <v>34</v>
      </c>
      <c r="DB28" s="735"/>
      <c r="DC28" s="735"/>
      <c r="DD28" s="735"/>
      <c r="DE28" s="735"/>
      <c r="DF28" s="735"/>
      <c r="DG28" s="735"/>
      <c r="DH28" s="735"/>
      <c r="DI28" s="735"/>
      <c r="DJ28" s="735"/>
      <c r="DK28" s="738"/>
      <c r="DL28" s="738"/>
      <c r="DM28" s="738"/>
      <c r="DN28" s="738"/>
      <c r="DO28" s="738"/>
      <c r="DP28" s="738"/>
      <c r="DQ28" s="738"/>
      <c r="DR28" s="738"/>
      <c r="DS28" s="738"/>
      <c r="DT28" s="738"/>
      <c r="DU28" s="722">
        <f>ROUNDDOWN(IF(DK28="",BY28*DA28,BY28*DK28),0)</f>
        <v>0</v>
      </c>
      <c r="DV28" s="739"/>
      <c r="DW28" s="739"/>
      <c r="DX28" s="739"/>
      <c r="DY28" s="739"/>
      <c r="DZ28" s="739"/>
      <c r="EA28" s="739"/>
      <c r="EB28" s="739"/>
      <c r="EC28" s="739"/>
      <c r="ED28" s="739"/>
      <c r="EE28" s="739"/>
      <c r="EF28" s="739"/>
      <c r="EG28" s="739"/>
      <c r="EH28" s="739"/>
      <c r="EI28" s="739"/>
      <c r="EJ28" s="739"/>
      <c r="EK28" s="739"/>
      <c r="EL28" s="739"/>
      <c r="EM28" s="739"/>
      <c r="EN28" s="739"/>
      <c r="EO28" s="739"/>
      <c r="EP28" s="739"/>
      <c r="EQ28" s="739"/>
      <c r="ER28" s="739"/>
      <c r="ES28" s="739"/>
      <c r="ET28" s="739"/>
      <c r="EU28" s="739"/>
      <c r="EV28" s="739"/>
      <c r="EW28" s="739"/>
      <c r="EX28" s="739"/>
      <c r="EY28" s="739"/>
      <c r="EZ28" s="739"/>
      <c r="FA28" s="739"/>
      <c r="FB28" s="739"/>
      <c r="FC28" s="739"/>
      <c r="FD28" s="740"/>
      <c r="FE28" s="171"/>
      <c r="FF28" s="172"/>
      <c r="FG28" s="172"/>
      <c r="FH28" s="172"/>
      <c r="FI28" s="172"/>
      <c r="FJ28" s="172"/>
      <c r="FK28" s="172"/>
      <c r="FL28" s="172"/>
      <c r="FM28" s="172"/>
      <c r="FN28" s="172"/>
      <c r="FV28" s="173"/>
      <c r="FW28" s="162"/>
    </row>
    <row r="29" spans="1:182" ht="7.95" customHeight="1" x14ac:dyDescent="0.15">
      <c r="A29" s="166"/>
      <c r="C29" s="826"/>
      <c r="D29" s="827"/>
      <c r="E29" s="827"/>
      <c r="F29" s="828"/>
      <c r="G29" s="878"/>
      <c r="H29" s="879"/>
      <c r="I29" s="879"/>
      <c r="J29" s="880"/>
      <c r="K29" s="829"/>
      <c r="L29" s="830"/>
      <c r="M29" s="830"/>
      <c r="N29" s="830"/>
      <c r="O29" s="830"/>
      <c r="P29" s="830"/>
      <c r="Q29" s="830"/>
      <c r="R29" s="830"/>
      <c r="S29" s="830"/>
      <c r="T29" s="830"/>
      <c r="U29" s="830"/>
      <c r="V29" s="830"/>
      <c r="W29" s="830"/>
      <c r="X29" s="830"/>
      <c r="Y29" s="830"/>
      <c r="Z29" s="830"/>
      <c r="AA29" s="830"/>
      <c r="AB29" s="831"/>
      <c r="AC29" s="742"/>
      <c r="AD29" s="742"/>
      <c r="AE29" s="742"/>
      <c r="AF29" s="565"/>
      <c r="AG29" s="746"/>
      <c r="AH29" s="747"/>
      <c r="AI29" s="747"/>
      <c r="AJ29" s="747"/>
      <c r="AK29" s="747"/>
      <c r="AL29" s="747"/>
      <c r="AM29" s="747"/>
      <c r="AN29" s="747"/>
      <c r="AO29" s="747"/>
      <c r="AP29" s="747"/>
      <c r="AQ29" s="747"/>
      <c r="AR29" s="747"/>
      <c r="AS29" s="747"/>
      <c r="AT29" s="747"/>
      <c r="AU29" s="747"/>
      <c r="AV29" s="747"/>
      <c r="AW29" s="747"/>
      <c r="AX29" s="747"/>
      <c r="AY29" s="747"/>
      <c r="AZ29" s="747"/>
      <c r="BA29" s="747"/>
      <c r="BB29" s="747"/>
      <c r="BC29" s="747"/>
      <c r="BD29" s="747"/>
      <c r="BE29" s="747"/>
      <c r="BF29" s="747"/>
      <c r="BG29" s="747"/>
      <c r="BH29" s="747"/>
      <c r="BI29" s="747"/>
      <c r="BJ29" s="747"/>
      <c r="BK29" s="747"/>
      <c r="BL29" s="747"/>
      <c r="BM29" s="747"/>
      <c r="BN29" s="747"/>
      <c r="BO29" s="747"/>
      <c r="BP29" s="748"/>
      <c r="BQ29" s="742"/>
      <c r="BR29" s="742"/>
      <c r="BS29" s="742"/>
      <c r="BT29" s="742"/>
      <c r="BU29" s="742"/>
      <c r="BV29" s="742"/>
      <c r="BW29" s="742"/>
      <c r="BX29" s="742"/>
      <c r="BY29" s="751"/>
      <c r="BZ29" s="752"/>
      <c r="CA29" s="752"/>
      <c r="CB29" s="752"/>
      <c r="CC29" s="752"/>
      <c r="CD29" s="752"/>
      <c r="CE29" s="752"/>
      <c r="CF29" s="752"/>
      <c r="CG29" s="752"/>
      <c r="CH29" s="752"/>
      <c r="CI29" s="752"/>
      <c r="CJ29" s="752"/>
      <c r="CK29" s="752"/>
      <c r="CL29" s="752"/>
      <c r="CM29" s="752"/>
      <c r="CN29" s="752"/>
      <c r="CO29" s="752"/>
      <c r="CP29" s="752"/>
      <c r="CQ29" s="752"/>
      <c r="CR29" s="752"/>
      <c r="CS29" s="752"/>
      <c r="CT29" s="752"/>
      <c r="CU29" s="752"/>
      <c r="CV29" s="752"/>
      <c r="CW29" s="752"/>
      <c r="CX29" s="752"/>
      <c r="CY29" s="752"/>
      <c r="CZ29" s="789"/>
      <c r="DA29" s="799"/>
      <c r="DB29" s="735"/>
      <c r="DC29" s="735"/>
      <c r="DD29" s="735"/>
      <c r="DE29" s="735"/>
      <c r="DF29" s="735"/>
      <c r="DG29" s="735"/>
      <c r="DH29" s="735"/>
      <c r="DI29" s="735"/>
      <c r="DJ29" s="735"/>
      <c r="DK29" s="738"/>
      <c r="DL29" s="738"/>
      <c r="DM29" s="738"/>
      <c r="DN29" s="738"/>
      <c r="DO29" s="738"/>
      <c r="DP29" s="738"/>
      <c r="DQ29" s="738"/>
      <c r="DR29" s="738"/>
      <c r="DS29" s="738"/>
      <c r="DT29" s="738"/>
      <c r="DU29" s="741"/>
      <c r="DV29" s="674"/>
      <c r="DW29" s="674"/>
      <c r="DX29" s="674"/>
      <c r="DY29" s="674"/>
      <c r="DZ29" s="674"/>
      <c r="EA29" s="674"/>
      <c r="EB29" s="674"/>
      <c r="EC29" s="674"/>
      <c r="ED29" s="674"/>
      <c r="EE29" s="674"/>
      <c r="EF29" s="674"/>
      <c r="EG29" s="674"/>
      <c r="EH29" s="674"/>
      <c r="EI29" s="674"/>
      <c r="EJ29" s="674"/>
      <c r="EK29" s="674"/>
      <c r="EL29" s="674"/>
      <c r="EM29" s="674"/>
      <c r="EN29" s="674"/>
      <c r="EO29" s="674"/>
      <c r="EP29" s="674"/>
      <c r="EQ29" s="674"/>
      <c r="ER29" s="674"/>
      <c r="ES29" s="674"/>
      <c r="ET29" s="674"/>
      <c r="EU29" s="674"/>
      <c r="EV29" s="674"/>
      <c r="EW29" s="674"/>
      <c r="EX29" s="674"/>
      <c r="EY29" s="674"/>
      <c r="EZ29" s="674"/>
      <c r="FA29" s="674"/>
      <c r="FB29" s="674"/>
      <c r="FC29" s="674"/>
      <c r="FD29" s="753"/>
      <c r="FV29" s="173"/>
      <c r="FW29" s="162"/>
    </row>
    <row r="30" spans="1:182" ht="7.95" customHeight="1" x14ac:dyDescent="0.15">
      <c r="A30" s="164" t="str">
        <f>C30</f>
        <v>32</v>
      </c>
      <c r="B30" s="155" t="e">
        <f>MATCH(C30,#REF!,0)</f>
        <v>#REF!</v>
      </c>
      <c r="C30" s="754" t="s">
        <v>141</v>
      </c>
      <c r="D30" s="755"/>
      <c r="E30" s="755"/>
      <c r="F30" s="756"/>
      <c r="G30" s="878"/>
      <c r="H30" s="879"/>
      <c r="I30" s="879"/>
      <c r="J30" s="880"/>
      <c r="K30" s="832" t="s">
        <v>100</v>
      </c>
      <c r="L30" s="833"/>
      <c r="M30" s="833"/>
      <c r="N30" s="833"/>
      <c r="O30" s="833"/>
      <c r="P30" s="833"/>
      <c r="Q30" s="833"/>
      <c r="R30" s="833"/>
      <c r="S30" s="833"/>
      <c r="T30" s="833"/>
      <c r="U30" s="833"/>
      <c r="V30" s="833"/>
      <c r="W30" s="833"/>
      <c r="X30" s="833"/>
      <c r="Y30" s="833"/>
      <c r="Z30" s="833"/>
      <c r="AA30" s="833"/>
      <c r="AB30" s="834"/>
      <c r="AC30" s="742" t="s">
        <v>23</v>
      </c>
      <c r="AD30" s="742"/>
      <c r="AE30" s="742"/>
      <c r="AF30" s="565"/>
      <c r="AG30" s="743"/>
      <c r="AH30" s="744"/>
      <c r="AI30" s="744"/>
      <c r="AJ30" s="744"/>
      <c r="AK30" s="744"/>
      <c r="AL30" s="744"/>
      <c r="AM30" s="744"/>
      <c r="AN30" s="744"/>
      <c r="AO30" s="744"/>
      <c r="AP30" s="744"/>
      <c r="AQ30" s="744"/>
      <c r="AR30" s="744"/>
      <c r="AS30" s="744"/>
      <c r="AT30" s="744"/>
      <c r="AU30" s="744"/>
      <c r="AV30" s="744"/>
      <c r="AW30" s="744"/>
      <c r="AX30" s="744"/>
      <c r="AY30" s="744"/>
      <c r="AZ30" s="744"/>
      <c r="BA30" s="744"/>
      <c r="BB30" s="744"/>
      <c r="BC30" s="744"/>
      <c r="BD30" s="744"/>
      <c r="BE30" s="744"/>
      <c r="BF30" s="744"/>
      <c r="BG30" s="744"/>
      <c r="BH30" s="744"/>
      <c r="BI30" s="744"/>
      <c r="BJ30" s="744"/>
      <c r="BK30" s="744"/>
      <c r="BL30" s="744"/>
      <c r="BM30" s="744"/>
      <c r="BN30" s="744"/>
      <c r="BO30" s="744"/>
      <c r="BP30" s="745"/>
      <c r="BQ30" s="742">
        <v>20</v>
      </c>
      <c r="BR30" s="742"/>
      <c r="BS30" s="742"/>
      <c r="BT30" s="742"/>
      <c r="BU30" s="742"/>
      <c r="BV30" s="742"/>
      <c r="BW30" s="742"/>
      <c r="BX30" s="742"/>
      <c r="BY30" s="749"/>
      <c r="BZ30" s="750"/>
      <c r="CA30" s="750"/>
      <c r="CB30" s="750"/>
      <c r="CC30" s="750"/>
      <c r="CD30" s="750"/>
      <c r="CE30" s="750"/>
      <c r="CF30" s="750"/>
      <c r="CG30" s="750"/>
      <c r="CH30" s="750"/>
      <c r="CI30" s="750"/>
      <c r="CJ30" s="750"/>
      <c r="CK30" s="750"/>
      <c r="CL30" s="750"/>
      <c r="CM30" s="750"/>
      <c r="CN30" s="750"/>
      <c r="CO30" s="750"/>
      <c r="CP30" s="750"/>
      <c r="CQ30" s="750"/>
      <c r="CR30" s="750"/>
      <c r="CS30" s="750"/>
      <c r="CT30" s="750"/>
      <c r="CU30" s="750"/>
      <c r="CV30" s="750"/>
      <c r="CW30" s="750"/>
      <c r="CX30" s="750"/>
      <c r="CY30" s="750"/>
      <c r="CZ30" s="771"/>
      <c r="DA30" s="775">
        <v>16</v>
      </c>
      <c r="DB30" s="776"/>
      <c r="DC30" s="776"/>
      <c r="DD30" s="776"/>
      <c r="DE30" s="776"/>
      <c r="DF30" s="776"/>
      <c r="DG30" s="776"/>
      <c r="DH30" s="776"/>
      <c r="DI30" s="776"/>
      <c r="DJ30" s="776"/>
      <c r="DK30" s="738"/>
      <c r="DL30" s="738"/>
      <c r="DM30" s="738"/>
      <c r="DN30" s="738"/>
      <c r="DO30" s="738"/>
      <c r="DP30" s="738"/>
      <c r="DQ30" s="738"/>
      <c r="DR30" s="738"/>
      <c r="DS30" s="738"/>
      <c r="DT30" s="738"/>
      <c r="DU30" s="722">
        <f>ROUNDDOWN(IF(DK30="",BY30*DA30,BY30*DK30),0)</f>
        <v>0</v>
      </c>
      <c r="DV30" s="739"/>
      <c r="DW30" s="739"/>
      <c r="DX30" s="739"/>
      <c r="DY30" s="739"/>
      <c r="DZ30" s="739"/>
      <c r="EA30" s="739"/>
      <c r="EB30" s="739"/>
      <c r="EC30" s="739"/>
      <c r="ED30" s="739"/>
      <c r="EE30" s="739"/>
      <c r="EF30" s="739"/>
      <c r="EG30" s="739"/>
      <c r="EH30" s="739"/>
      <c r="EI30" s="739"/>
      <c r="EJ30" s="739"/>
      <c r="EK30" s="739"/>
      <c r="EL30" s="739"/>
      <c r="EM30" s="739"/>
      <c r="EN30" s="739"/>
      <c r="EO30" s="739"/>
      <c r="EP30" s="739"/>
      <c r="EQ30" s="739"/>
      <c r="ER30" s="739"/>
      <c r="ES30" s="739"/>
      <c r="ET30" s="739"/>
      <c r="EU30" s="739"/>
      <c r="EV30" s="739"/>
      <c r="EW30" s="739"/>
      <c r="EX30" s="739"/>
      <c r="EY30" s="739"/>
      <c r="EZ30" s="739"/>
      <c r="FA30" s="739"/>
      <c r="FB30" s="739"/>
      <c r="FC30" s="739"/>
      <c r="FD30" s="740"/>
      <c r="FW30" s="162"/>
    </row>
    <row r="31" spans="1:182" ht="7.95" customHeight="1" x14ac:dyDescent="0.15">
      <c r="A31" s="166"/>
      <c r="B31" s="155" t="e">
        <f>MATCH(C31,#REF!,0)</f>
        <v>#REF!</v>
      </c>
      <c r="C31" s="757"/>
      <c r="D31" s="758"/>
      <c r="E31" s="758"/>
      <c r="F31" s="759"/>
      <c r="G31" s="878"/>
      <c r="H31" s="879"/>
      <c r="I31" s="879"/>
      <c r="J31" s="880"/>
      <c r="K31" s="835"/>
      <c r="L31" s="836"/>
      <c r="M31" s="836"/>
      <c r="N31" s="836"/>
      <c r="O31" s="836"/>
      <c r="P31" s="836"/>
      <c r="Q31" s="836"/>
      <c r="R31" s="836"/>
      <c r="S31" s="836"/>
      <c r="T31" s="836"/>
      <c r="U31" s="836"/>
      <c r="V31" s="836"/>
      <c r="W31" s="836"/>
      <c r="X31" s="836"/>
      <c r="Y31" s="836"/>
      <c r="Z31" s="836"/>
      <c r="AA31" s="836"/>
      <c r="AB31" s="837"/>
      <c r="AC31" s="742"/>
      <c r="AD31" s="742"/>
      <c r="AE31" s="742"/>
      <c r="AF31" s="565"/>
      <c r="AG31" s="746"/>
      <c r="AH31" s="747"/>
      <c r="AI31" s="747"/>
      <c r="AJ31" s="747"/>
      <c r="AK31" s="747"/>
      <c r="AL31" s="747"/>
      <c r="AM31" s="747"/>
      <c r="AN31" s="747"/>
      <c r="AO31" s="747"/>
      <c r="AP31" s="747"/>
      <c r="AQ31" s="747"/>
      <c r="AR31" s="747"/>
      <c r="AS31" s="747"/>
      <c r="AT31" s="747"/>
      <c r="AU31" s="747"/>
      <c r="AV31" s="747"/>
      <c r="AW31" s="747"/>
      <c r="AX31" s="747"/>
      <c r="AY31" s="747"/>
      <c r="AZ31" s="747"/>
      <c r="BA31" s="747"/>
      <c r="BB31" s="747"/>
      <c r="BC31" s="747"/>
      <c r="BD31" s="747"/>
      <c r="BE31" s="747"/>
      <c r="BF31" s="747"/>
      <c r="BG31" s="747"/>
      <c r="BH31" s="747"/>
      <c r="BI31" s="747"/>
      <c r="BJ31" s="747"/>
      <c r="BK31" s="747"/>
      <c r="BL31" s="747"/>
      <c r="BM31" s="747"/>
      <c r="BN31" s="747"/>
      <c r="BO31" s="747"/>
      <c r="BP31" s="748"/>
      <c r="BQ31" s="742"/>
      <c r="BR31" s="742"/>
      <c r="BS31" s="742"/>
      <c r="BT31" s="742"/>
      <c r="BU31" s="742"/>
      <c r="BV31" s="742"/>
      <c r="BW31" s="742"/>
      <c r="BX31" s="742"/>
      <c r="BY31" s="751"/>
      <c r="BZ31" s="752"/>
      <c r="CA31" s="752"/>
      <c r="CB31" s="752"/>
      <c r="CC31" s="752"/>
      <c r="CD31" s="752"/>
      <c r="CE31" s="752"/>
      <c r="CF31" s="752"/>
      <c r="CG31" s="752"/>
      <c r="CH31" s="752"/>
      <c r="CI31" s="752"/>
      <c r="CJ31" s="752"/>
      <c r="CK31" s="752"/>
      <c r="CL31" s="752"/>
      <c r="CM31" s="752"/>
      <c r="CN31" s="752"/>
      <c r="CO31" s="752"/>
      <c r="CP31" s="752"/>
      <c r="CQ31" s="752"/>
      <c r="CR31" s="752"/>
      <c r="CS31" s="752"/>
      <c r="CT31" s="752"/>
      <c r="CU31" s="752"/>
      <c r="CV31" s="752"/>
      <c r="CW31" s="752"/>
      <c r="CX31" s="752"/>
      <c r="CY31" s="752"/>
      <c r="CZ31" s="789"/>
      <c r="DA31" s="775"/>
      <c r="DB31" s="776"/>
      <c r="DC31" s="776"/>
      <c r="DD31" s="776"/>
      <c r="DE31" s="776"/>
      <c r="DF31" s="776"/>
      <c r="DG31" s="776"/>
      <c r="DH31" s="776"/>
      <c r="DI31" s="776"/>
      <c r="DJ31" s="776"/>
      <c r="DK31" s="738"/>
      <c r="DL31" s="738"/>
      <c r="DM31" s="738"/>
      <c r="DN31" s="738"/>
      <c r="DO31" s="738"/>
      <c r="DP31" s="738"/>
      <c r="DQ31" s="738"/>
      <c r="DR31" s="738"/>
      <c r="DS31" s="738"/>
      <c r="DT31" s="738"/>
      <c r="DU31" s="741"/>
      <c r="DV31" s="674"/>
      <c r="DW31" s="674"/>
      <c r="DX31" s="674"/>
      <c r="DY31" s="674"/>
      <c r="DZ31" s="674"/>
      <c r="EA31" s="674"/>
      <c r="EB31" s="674"/>
      <c r="EC31" s="674"/>
      <c r="ED31" s="674"/>
      <c r="EE31" s="674"/>
      <c r="EF31" s="674"/>
      <c r="EG31" s="674"/>
      <c r="EH31" s="674"/>
      <c r="EI31" s="674"/>
      <c r="EJ31" s="674"/>
      <c r="EK31" s="674"/>
      <c r="EL31" s="674"/>
      <c r="EM31" s="674"/>
      <c r="EN31" s="674"/>
      <c r="EO31" s="674"/>
      <c r="EP31" s="674"/>
      <c r="EQ31" s="674"/>
      <c r="ER31" s="674"/>
      <c r="ES31" s="674"/>
      <c r="ET31" s="674"/>
      <c r="EU31" s="674"/>
      <c r="EV31" s="674"/>
      <c r="EW31" s="674"/>
      <c r="EX31" s="674"/>
      <c r="EY31" s="674"/>
      <c r="EZ31" s="674"/>
      <c r="FA31" s="674"/>
      <c r="FB31" s="674"/>
      <c r="FC31" s="674"/>
      <c r="FD31" s="753"/>
      <c r="FW31" s="162"/>
    </row>
    <row r="32" spans="1:182" ht="7.95" customHeight="1" x14ac:dyDescent="0.15">
      <c r="A32" s="166"/>
      <c r="C32" s="757"/>
      <c r="D32" s="758"/>
      <c r="E32" s="758"/>
      <c r="F32" s="759"/>
      <c r="G32" s="878"/>
      <c r="H32" s="879"/>
      <c r="I32" s="879"/>
      <c r="J32" s="880"/>
      <c r="K32" s="835"/>
      <c r="L32" s="836"/>
      <c r="M32" s="836"/>
      <c r="N32" s="836"/>
      <c r="O32" s="836"/>
      <c r="P32" s="836"/>
      <c r="Q32" s="836"/>
      <c r="R32" s="836"/>
      <c r="S32" s="836"/>
      <c r="T32" s="836"/>
      <c r="U32" s="836"/>
      <c r="V32" s="836"/>
      <c r="W32" s="836"/>
      <c r="X32" s="836"/>
      <c r="Y32" s="836"/>
      <c r="Z32" s="836"/>
      <c r="AA32" s="836"/>
      <c r="AB32" s="837"/>
      <c r="AC32" s="742" t="s">
        <v>91</v>
      </c>
      <c r="AD32" s="742"/>
      <c r="AE32" s="742"/>
      <c r="AF32" s="565"/>
      <c r="AG32" s="743"/>
      <c r="AH32" s="744"/>
      <c r="AI32" s="744"/>
      <c r="AJ32" s="744"/>
      <c r="AK32" s="744"/>
      <c r="AL32" s="744"/>
      <c r="AM32" s="744"/>
      <c r="AN32" s="744"/>
      <c r="AO32" s="744"/>
      <c r="AP32" s="744"/>
      <c r="AQ32" s="744"/>
      <c r="AR32" s="744"/>
      <c r="AS32" s="744"/>
      <c r="AT32" s="744"/>
      <c r="AU32" s="744"/>
      <c r="AV32" s="744"/>
      <c r="AW32" s="744"/>
      <c r="AX32" s="744"/>
      <c r="AY32" s="744"/>
      <c r="AZ32" s="744"/>
      <c r="BA32" s="744"/>
      <c r="BB32" s="744"/>
      <c r="BC32" s="744"/>
      <c r="BD32" s="744"/>
      <c r="BE32" s="744"/>
      <c r="BF32" s="744"/>
      <c r="BG32" s="744"/>
      <c r="BH32" s="744"/>
      <c r="BI32" s="744"/>
      <c r="BJ32" s="744"/>
      <c r="BK32" s="744"/>
      <c r="BL32" s="744"/>
      <c r="BM32" s="744"/>
      <c r="BN32" s="744"/>
      <c r="BO32" s="744"/>
      <c r="BP32" s="745"/>
      <c r="BQ32" s="742">
        <v>20</v>
      </c>
      <c r="BR32" s="742"/>
      <c r="BS32" s="742"/>
      <c r="BT32" s="742"/>
      <c r="BU32" s="742"/>
      <c r="BV32" s="742"/>
      <c r="BW32" s="742"/>
      <c r="BX32" s="742"/>
      <c r="BY32" s="749"/>
      <c r="BZ32" s="750"/>
      <c r="CA32" s="750"/>
      <c r="CB32" s="750"/>
      <c r="CC32" s="750"/>
      <c r="CD32" s="750"/>
      <c r="CE32" s="750"/>
      <c r="CF32" s="750"/>
      <c r="CG32" s="750"/>
      <c r="CH32" s="750"/>
      <c r="CI32" s="750"/>
      <c r="CJ32" s="750"/>
      <c r="CK32" s="750"/>
      <c r="CL32" s="750"/>
      <c r="CM32" s="750"/>
      <c r="CN32" s="750"/>
      <c r="CO32" s="750"/>
      <c r="CP32" s="750"/>
      <c r="CQ32" s="750"/>
      <c r="CR32" s="750"/>
      <c r="CS32" s="750"/>
      <c r="CT32" s="750"/>
      <c r="CU32" s="750"/>
      <c r="CV32" s="750"/>
      <c r="CW32" s="750"/>
      <c r="CX32" s="750"/>
      <c r="CY32" s="750"/>
      <c r="CZ32" s="771"/>
      <c r="DA32" s="799">
        <v>11</v>
      </c>
      <c r="DB32" s="735"/>
      <c r="DC32" s="735"/>
      <c r="DD32" s="735"/>
      <c r="DE32" s="735"/>
      <c r="DF32" s="735"/>
      <c r="DG32" s="735"/>
      <c r="DH32" s="735"/>
      <c r="DI32" s="735"/>
      <c r="DJ32" s="735"/>
      <c r="DK32" s="738"/>
      <c r="DL32" s="738"/>
      <c r="DM32" s="738"/>
      <c r="DN32" s="738"/>
      <c r="DO32" s="738"/>
      <c r="DP32" s="738"/>
      <c r="DQ32" s="738"/>
      <c r="DR32" s="738"/>
      <c r="DS32" s="738"/>
      <c r="DT32" s="738"/>
      <c r="DU32" s="722">
        <f>ROUNDDOWN(IF(DK32="",BY32*DA32,BY32*DK32),0)</f>
        <v>0</v>
      </c>
      <c r="DV32" s="739"/>
      <c r="DW32" s="739"/>
      <c r="DX32" s="739"/>
      <c r="DY32" s="739"/>
      <c r="DZ32" s="739"/>
      <c r="EA32" s="739"/>
      <c r="EB32" s="739"/>
      <c r="EC32" s="739"/>
      <c r="ED32" s="739"/>
      <c r="EE32" s="739"/>
      <c r="EF32" s="739"/>
      <c r="EG32" s="739"/>
      <c r="EH32" s="739"/>
      <c r="EI32" s="739"/>
      <c r="EJ32" s="739"/>
      <c r="EK32" s="739"/>
      <c r="EL32" s="739"/>
      <c r="EM32" s="739"/>
      <c r="EN32" s="739"/>
      <c r="EO32" s="739"/>
      <c r="EP32" s="739"/>
      <c r="EQ32" s="739"/>
      <c r="ER32" s="739"/>
      <c r="ES32" s="739"/>
      <c r="ET32" s="739"/>
      <c r="EU32" s="739"/>
      <c r="EV32" s="739"/>
      <c r="EW32" s="739"/>
      <c r="EX32" s="739"/>
      <c r="EY32" s="739"/>
      <c r="EZ32" s="739"/>
      <c r="FA32" s="739"/>
      <c r="FB32" s="739"/>
      <c r="FC32" s="739"/>
      <c r="FD32" s="740"/>
      <c r="FE32" s="863" t="s">
        <v>142</v>
      </c>
      <c r="FF32" s="864"/>
      <c r="FG32" s="864"/>
      <c r="FH32" s="864"/>
      <c r="FI32" s="864"/>
      <c r="FJ32" s="864"/>
      <c r="FK32" s="864"/>
      <c r="FL32" s="864"/>
      <c r="FM32" s="864"/>
      <c r="FN32" s="864"/>
      <c r="FO32" s="864"/>
      <c r="FP32" s="864"/>
      <c r="FQ32" s="864"/>
      <c r="FR32" s="864"/>
      <c r="FS32" s="174"/>
      <c r="FT32" s="174"/>
      <c r="FU32" s="174"/>
      <c r="FV32" s="174"/>
      <c r="FW32" s="162"/>
      <c r="FZ32" s="175"/>
    </row>
    <row r="33" spans="1:181" ht="7.95" customHeight="1" x14ac:dyDescent="0.15">
      <c r="A33" s="166"/>
      <c r="C33" s="757"/>
      <c r="D33" s="758"/>
      <c r="E33" s="758"/>
      <c r="F33" s="759"/>
      <c r="G33" s="878"/>
      <c r="H33" s="879"/>
      <c r="I33" s="879"/>
      <c r="J33" s="880"/>
      <c r="K33" s="835"/>
      <c r="L33" s="836"/>
      <c r="M33" s="836"/>
      <c r="N33" s="836"/>
      <c r="O33" s="836"/>
      <c r="P33" s="836"/>
      <c r="Q33" s="836"/>
      <c r="R33" s="836"/>
      <c r="S33" s="836"/>
      <c r="T33" s="836"/>
      <c r="U33" s="836"/>
      <c r="V33" s="836"/>
      <c r="W33" s="836"/>
      <c r="X33" s="836"/>
      <c r="Y33" s="836"/>
      <c r="Z33" s="836"/>
      <c r="AA33" s="836"/>
      <c r="AB33" s="837"/>
      <c r="AC33" s="742"/>
      <c r="AD33" s="742"/>
      <c r="AE33" s="742"/>
      <c r="AF33" s="565"/>
      <c r="AG33" s="746"/>
      <c r="AH33" s="747"/>
      <c r="AI33" s="747"/>
      <c r="AJ33" s="747"/>
      <c r="AK33" s="747"/>
      <c r="AL33" s="747"/>
      <c r="AM33" s="747"/>
      <c r="AN33" s="747"/>
      <c r="AO33" s="747"/>
      <c r="AP33" s="747"/>
      <c r="AQ33" s="747"/>
      <c r="AR33" s="747"/>
      <c r="AS33" s="747"/>
      <c r="AT33" s="747"/>
      <c r="AU33" s="747"/>
      <c r="AV33" s="747"/>
      <c r="AW33" s="747"/>
      <c r="AX33" s="747"/>
      <c r="AY33" s="747"/>
      <c r="AZ33" s="747"/>
      <c r="BA33" s="747"/>
      <c r="BB33" s="747"/>
      <c r="BC33" s="747"/>
      <c r="BD33" s="747"/>
      <c r="BE33" s="747"/>
      <c r="BF33" s="747"/>
      <c r="BG33" s="747"/>
      <c r="BH33" s="747"/>
      <c r="BI33" s="747"/>
      <c r="BJ33" s="747"/>
      <c r="BK33" s="747"/>
      <c r="BL33" s="747"/>
      <c r="BM33" s="747"/>
      <c r="BN33" s="747"/>
      <c r="BO33" s="747"/>
      <c r="BP33" s="748"/>
      <c r="BQ33" s="742"/>
      <c r="BR33" s="742"/>
      <c r="BS33" s="742"/>
      <c r="BT33" s="742"/>
      <c r="BU33" s="742"/>
      <c r="BV33" s="742"/>
      <c r="BW33" s="742"/>
      <c r="BX33" s="742"/>
      <c r="BY33" s="751"/>
      <c r="BZ33" s="752"/>
      <c r="CA33" s="752"/>
      <c r="CB33" s="752"/>
      <c r="CC33" s="752"/>
      <c r="CD33" s="752"/>
      <c r="CE33" s="752"/>
      <c r="CF33" s="752"/>
      <c r="CG33" s="752"/>
      <c r="CH33" s="752"/>
      <c r="CI33" s="752"/>
      <c r="CJ33" s="752"/>
      <c r="CK33" s="752"/>
      <c r="CL33" s="752"/>
      <c r="CM33" s="752"/>
      <c r="CN33" s="752"/>
      <c r="CO33" s="752"/>
      <c r="CP33" s="752"/>
      <c r="CQ33" s="752"/>
      <c r="CR33" s="752"/>
      <c r="CS33" s="752"/>
      <c r="CT33" s="752"/>
      <c r="CU33" s="752"/>
      <c r="CV33" s="752"/>
      <c r="CW33" s="752"/>
      <c r="CX33" s="752"/>
      <c r="CY33" s="752"/>
      <c r="CZ33" s="789"/>
      <c r="DA33" s="799"/>
      <c r="DB33" s="735"/>
      <c r="DC33" s="735"/>
      <c r="DD33" s="735"/>
      <c r="DE33" s="735"/>
      <c r="DF33" s="735"/>
      <c r="DG33" s="735"/>
      <c r="DH33" s="735"/>
      <c r="DI33" s="735"/>
      <c r="DJ33" s="735"/>
      <c r="DK33" s="738"/>
      <c r="DL33" s="738"/>
      <c r="DM33" s="738"/>
      <c r="DN33" s="738"/>
      <c r="DO33" s="738"/>
      <c r="DP33" s="738"/>
      <c r="DQ33" s="738"/>
      <c r="DR33" s="738"/>
      <c r="DS33" s="738"/>
      <c r="DT33" s="738"/>
      <c r="DU33" s="741"/>
      <c r="DV33" s="674"/>
      <c r="DW33" s="674"/>
      <c r="DX33" s="674"/>
      <c r="DY33" s="674"/>
      <c r="DZ33" s="674"/>
      <c r="EA33" s="674"/>
      <c r="EB33" s="674"/>
      <c r="EC33" s="674"/>
      <c r="ED33" s="674"/>
      <c r="EE33" s="674"/>
      <c r="EF33" s="674"/>
      <c r="EG33" s="674"/>
      <c r="EH33" s="674"/>
      <c r="EI33" s="674"/>
      <c r="EJ33" s="674"/>
      <c r="EK33" s="674"/>
      <c r="EL33" s="674"/>
      <c r="EM33" s="674"/>
      <c r="EN33" s="674"/>
      <c r="EO33" s="674"/>
      <c r="EP33" s="674"/>
      <c r="EQ33" s="674"/>
      <c r="ER33" s="674"/>
      <c r="ES33" s="674"/>
      <c r="ET33" s="674"/>
      <c r="EU33" s="674"/>
      <c r="EV33" s="674"/>
      <c r="EW33" s="674"/>
      <c r="EX33" s="674"/>
      <c r="EY33" s="674"/>
      <c r="EZ33" s="674"/>
      <c r="FA33" s="674"/>
      <c r="FB33" s="674"/>
      <c r="FC33" s="674"/>
      <c r="FD33" s="753"/>
      <c r="FE33" s="865"/>
      <c r="FF33" s="836"/>
      <c r="FG33" s="836"/>
      <c r="FH33" s="836"/>
      <c r="FI33" s="836"/>
      <c r="FJ33" s="836"/>
      <c r="FK33" s="836"/>
      <c r="FL33" s="836"/>
      <c r="FM33" s="836"/>
      <c r="FN33" s="836"/>
      <c r="FO33" s="836"/>
      <c r="FP33" s="836"/>
      <c r="FQ33" s="836"/>
      <c r="FR33" s="836"/>
      <c r="FW33" s="162"/>
    </row>
    <row r="34" spans="1:181" ht="7.95" customHeight="1" x14ac:dyDescent="0.15">
      <c r="A34" s="166"/>
      <c r="C34" s="757"/>
      <c r="D34" s="758"/>
      <c r="E34" s="758"/>
      <c r="F34" s="759"/>
      <c r="G34" s="878"/>
      <c r="H34" s="879"/>
      <c r="I34" s="879"/>
      <c r="J34" s="880"/>
      <c r="K34" s="835"/>
      <c r="L34" s="836"/>
      <c r="M34" s="836"/>
      <c r="N34" s="836"/>
      <c r="O34" s="836"/>
      <c r="P34" s="836"/>
      <c r="Q34" s="836"/>
      <c r="R34" s="836"/>
      <c r="S34" s="836"/>
      <c r="T34" s="836"/>
      <c r="U34" s="836"/>
      <c r="V34" s="836"/>
      <c r="W34" s="836"/>
      <c r="X34" s="836"/>
      <c r="Y34" s="836"/>
      <c r="Z34" s="836"/>
      <c r="AA34" s="836"/>
      <c r="AB34" s="837"/>
      <c r="AC34" s="742" t="s">
        <v>26</v>
      </c>
      <c r="AD34" s="742"/>
      <c r="AE34" s="742"/>
      <c r="AF34" s="565"/>
      <c r="AG34" s="743"/>
      <c r="AH34" s="744"/>
      <c r="AI34" s="744"/>
      <c r="AJ34" s="744"/>
      <c r="AK34" s="744"/>
      <c r="AL34" s="744"/>
      <c r="AM34" s="744"/>
      <c r="AN34" s="744"/>
      <c r="AO34" s="744"/>
      <c r="AP34" s="744"/>
      <c r="AQ34" s="744"/>
      <c r="AR34" s="744"/>
      <c r="AS34" s="744"/>
      <c r="AT34" s="744"/>
      <c r="AU34" s="744"/>
      <c r="AV34" s="744"/>
      <c r="AW34" s="744"/>
      <c r="AX34" s="744"/>
      <c r="AY34" s="744"/>
      <c r="AZ34" s="744"/>
      <c r="BA34" s="744"/>
      <c r="BB34" s="744"/>
      <c r="BC34" s="744"/>
      <c r="BD34" s="744"/>
      <c r="BE34" s="744"/>
      <c r="BF34" s="744"/>
      <c r="BG34" s="744"/>
      <c r="BH34" s="744"/>
      <c r="BI34" s="744"/>
      <c r="BJ34" s="744"/>
      <c r="BK34" s="744"/>
      <c r="BL34" s="744"/>
      <c r="BM34" s="744"/>
      <c r="BN34" s="744"/>
      <c r="BO34" s="744"/>
      <c r="BP34" s="745"/>
      <c r="BQ34" s="742">
        <v>19</v>
      </c>
      <c r="BR34" s="742"/>
      <c r="BS34" s="742"/>
      <c r="BT34" s="742"/>
      <c r="BU34" s="742"/>
      <c r="BV34" s="742"/>
      <c r="BW34" s="742"/>
      <c r="BX34" s="742"/>
      <c r="BY34" s="749"/>
      <c r="BZ34" s="750"/>
      <c r="CA34" s="750"/>
      <c r="CB34" s="750"/>
      <c r="CC34" s="750"/>
      <c r="CD34" s="750"/>
      <c r="CE34" s="750"/>
      <c r="CF34" s="750"/>
      <c r="CG34" s="750"/>
      <c r="CH34" s="750"/>
      <c r="CI34" s="750"/>
      <c r="CJ34" s="750"/>
      <c r="CK34" s="750"/>
      <c r="CL34" s="750"/>
      <c r="CM34" s="750"/>
      <c r="CN34" s="750"/>
      <c r="CO34" s="750"/>
      <c r="CP34" s="750"/>
      <c r="CQ34" s="750"/>
      <c r="CR34" s="750"/>
      <c r="CS34" s="750"/>
      <c r="CT34" s="750"/>
      <c r="CU34" s="750"/>
      <c r="CV34" s="750"/>
      <c r="CW34" s="750"/>
      <c r="CX34" s="750"/>
      <c r="CY34" s="750"/>
      <c r="CZ34" s="771"/>
      <c r="DA34" s="799">
        <v>11</v>
      </c>
      <c r="DB34" s="735"/>
      <c r="DC34" s="735"/>
      <c r="DD34" s="735"/>
      <c r="DE34" s="735"/>
      <c r="DF34" s="735"/>
      <c r="DG34" s="735"/>
      <c r="DH34" s="735"/>
      <c r="DI34" s="735"/>
      <c r="DJ34" s="735"/>
      <c r="DK34" s="738"/>
      <c r="DL34" s="738"/>
      <c r="DM34" s="738"/>
      <c r="DN34" s="738"/>
      <c r="DO34" s="738"/>
      <c r="DP34" s="738"/>
      <c r="DQ34" s="738"/>
      <c r="DR34" s="738"/>
      <c r="DS34" s="738"/>
      <c r="DT34" s="738"/>
      <c r="DU34" s="722">
        <f>ROUNDDOWN(IF(DK34="",BY34*DA34,BY34*DK34),0)</f>
        <v>0</v>
      </c>
      <c r="DV34" s="739"/>
      <c r="DW34" s="739"/>
      <c r="DX34" s="739"/>
      <c r="DY34" s="739"/>
      <c r="DZ34" s="739"/>
      <c r="EA34" s="739"/>
      <c r="EB34" s="739"/>
      <c r="EC34" s="739"/>
      <c r="ED34" s="739"/>
      <c r="EE34" s="739"/>
      <c r="EF34" s="739"/>
      <c r="EG34" s="739"/>
      <c r="EH34" s="739"/>
      <c r="EI34" s="739"/>
      <c r="EJ34" s="739"/>
      <c r="EK34" s="739"/>
      <c r="EL34" s="739"/>
      <c r="EM34" s="739"/>
      <c r="EN34" s="739"/>
      <c r="EO34" s="739"/>
      <c r="EP34" s="739"/>
      <c r="EQ34" s="739"/>
      <c r="ER34" s="739"/>
      <c r="ES34" s="739"/>
      <c r="ET34" s="739"/>
      <c r="EU34" s="739"/>
      <c r="EV34" s="739"/>
      <c r="EW34" s="739"/>
      <c r="EX34" s="739"/>
      <c r="EY34" s="739"/>
      <c r="EZ34" s="739"/>
      <c r="FA34" s="739"/>
      <c r="FB34" s="739"/>
      <c r="FC34" s="739"/>
      <c r="FD34" s="740"/>
      <c r="FE34" s="165"/>
      <c r="FF34" s="165"/>
      <c r="FG34" s="165"/>
      <c r="FH34" s="165"/>
      <c r="FI34" s="165"/>
      <c r="FJ34" s="165"/>
      <c r="FK34" s="165"/>
      <c r="FL34" s="165"/>
      <c r="FM34" s="165"/>
      <c r="FN34" s="165"/>
      <c r="FO34" s="165"/>
      <c r="FP34" s="165"/>
      <c r="FQ34" s="165"/>
      <c r="FR34" s="165"/>
      <c r="FW34" s="162"/>
    </row>
    <row r="35" spans="1:181" ht="7.95" customHeight="1" x14ac:dyDescent="0.15">
      <c r="A35" s="166"/>
      <c r="C35" s="757"/>
      <c r="D35" s="758"/>
      <c r="E35" s="758"/>
      <c r="F35" s="759"/>
      <c r="G35" s="878"/>
      <c r="H35" s="879"/>
      <c r="I35" s="879"/>
      <c r="J35" s="880"/>
      <c r="K35" s="835"/>
      <c r="L35" s="836"/>
      <c r="M35" s="836"/>
      <c r="N35" s="836"/>
      <c r="O35" s="836"/>
      <c r="P35" s="836"/>
      <c r="Q35" s="836"/>
      <c r="R35" s="836"/>
      <c r="S35" s="836"/>
      <c r="T35" s="836"/>
      <c r="U35" s="836"/>
      <c r="V35" s="836"/>
      <c r="W35" s="836"/>
      <c r="X35" s="836"/>
      <c r="Y35" s="836"/>
      <c r="Z35" s="836"/>
      <c r="AA35" s="836"/>
      <c r="AB35" s="837"/>
      <c r="AC35" s="742"/>
      <c r="AD35" s="742"/>
      <c r="AE35" s="742"/>
      <c r="AF35" s="565"/>
      <c r="AG35" s="746"/>
      <c r="AH35" s="747"/>
      <c r="AI35" s="747"/>
      <c r="AJ35" s="747"/>
      <c r="AK35" s="747"/>
      <c r="AL35" s="747"/>
      <c r="AM35" s="747"/>
      <c r="AN35" s="747"/>
      <c r="AO35" s="747"/>
      <c r="AP35" s="747"/>
      <c r="AQ35" s="747"/>
      <c r="AR35" s="747"/>
      <c r="AS35" s="747"/>
      <c r="AT35" s="747"/>
      <c r="AU35" s="747"/>
      <c r="AV35" s="747"/>
      <c r="AW35" s="747"/>
      <c r="AX35" s="747"/>
      <c r="AY35" s="747"/>
      <c r="AZ35" s="747"/>
      <c r="BA35" s="747"/>
      <c r="BB35" s="747"/>
      <c r="BC35" s="747"/>
      <c r="BD35" s="747"/>
      <c r="BE35" s="747"/>
      <c r="BF35" s="747"/>
      <c r="BG35" s="747"/>
      <c r="BH35" s="747"/>
      <c r="BI35" s="747"/>
      <c r="BJ35" s="747"/>
      <c r="BK35" s="747"/>
      <c r="BL35" s="747"/>
      <c r="BM35" s="747"/>
      <c r="BN35" s="747"/>
      <c r="BO35" s="747"/>
      <c r="BP35" s="748"/>
      <c r="BQ35" s="742"/>
      <c r="BR35" s="742"/>
      <c r="BS35" s="742"/>
      <c r="BT35" s="742"/>
      <c r="BU35" s="742"/>
      <c r="BV35" s="742"/>
      <c r="BW35" s="742"/>
      <c r="BX35" s="742"/>
      <c r="BY35" s="751"/>
      <c r="BZ35" s="752"/>
      <c r="CA35" s="752"/>
      <c r="CB35" s="752"/>
      <c r="CC35" s="752"/>
      <c r="CD35" s="752"/>
      <c r="CE35" s="752"/>
      <c r="CF35" s="752"/>
      <c r="CG35" s="752"/>
      <c r="CH35" s="752"/>
      <c r="CI35" s="752"/>
      <c r="CJ35" s="752"/>
      <c r="CK35" s="752"/>
      <c r="CL35" s="752"/>
      <c r="CM35" s="752"/>
      <c r="CN35" s="752"/>
      <c r="CO35" s="752"/>
      <c r="CP35" s="752"/>
      <c r="CQ35" s="752"/>
      <c r="CR35" s="752"/>
      <c r="CS35" s="752"/>
      <c r="CT35" s="752"/>
      <c r="CU35" s="752"/>
      <c r="CV35" s="752"/>
      <c r="CW35" s="752"/>
      <c r="CX35" s="752"/>
      <c r="CY35" s="752"/>
      <c r="CZ35" s="789"/>
      <c r="DA35" s="799"/>
      <c r="DB35" s="735"/>
      <c r="DC35" s="735"/>
      <c r="DD35" s="735"/>
      <c r="DE35" s="735"/>
      <c r="DF35" s="735"/>
      <c r="DG35" s="735"/>
      <c r="DH35" s="735"/>
      <c r="DI35" s="735"/>
      <c r="DJ35" s="735"/>
      <c r="DK35" s="738"/>
      <c r="DL35" s="738"/>
      <c r="DM35" s="738"/>
      <c r="DN35" s="738"/>
      <c r="DO35" s="738"/>
      <c r="DP35" s="738"/>
      <c r="DQ35" s="738"/>
      <c r="DR35" s="738"/>
      <c r="DS35" s="738"/>
      <c r="DT35" s="738"/>
      <c r="DU35" s="741"/>
      <c r="DV35" s="674"/>
      <c r="DW35" s="674"/>
      <c r="DX35" s="674"/>
      <c r="DY35" s="674"/>
      <c r="DZ35" s="674"/>
      <c r="EA35" s="674"/>
      <c r="EB35" s="674"/>
      <c r="EC35" s="674"/>
      <c r="ED35" s="674"/>
      <c r="EE35" s="674"/>
      <c r="EF35" s="674"/>
      <c r="EG35" s="674"/>
      <c r="EH35" s="674"/>
      <c r="EI35" s="674"/>
      <c r="EJ35" s="674"/>
      <c r="EK35" s="674"/>
      <c r="EL35" s="674"/>
      <c r="EM35" s="674"/>
      <c r="EN35" s="674"/>
      <c r="EO35" s="674"/>
      <c r="EP35" s="674"/>
      <c r="EQ35" s="674"/>
      <c r="ER35" s="674"/>
      <c r="ES35" s="674"/>
      <c r="ET35" s="674"/>
      <c r="EU35" s="674"/>
      <c r="EV35" s="674"/>
      <c r="EW35" s="674"/>
      <c r="EX35" s="674"/>
      <c r="EY35" s="674"/>
      <c r="EZ35" s="674"/>
      <c r="FA35" s="674"/>
      <c r="FB35" s="674"/>
      <c r="FC35" s="674"/>
      <c r="FD35" s="753"/>
      <c r="FE35" s="165"/>
      <c r="FF35" s="836" t="s">
        <v>143</v>
      </c>
      <c r="FG35" s="836"/>
      <c r="FH35" s="836"/>
      <c r="FI35" s="836"/>
      <c r="FJ35" s="836"/>
      <c r="FK35" s="836"/>
      <c r="FL35" s="836"/>
      <c r="FM35" s="836"/>
      <c r="FN35" s="836"/>
      <c r="FO35" s="836"/>
      <c r="FP35" s="836"/>
      <c r="FQ35" s="836"/>
      <c r="FR35" s="165"/>
      <c r="FW35" s="162"/>
    </row>
    <row r="36" spans="1:181" ht="7.95" customHeight="1" x14ac:dyDescent="0.15">
      <c r="A36" s="166"/>
      <c r="C36" s="757"/>
      <c r="D36" s="758"/>
      <c r="E36" s="758"/>
      <c r="F36" s="759"/>
      <c r="G36" s="878"/>
      <c r="H36" s="879"/>
      <c r="I36" s="879"/>
      <c r="J36" s="880"/>
      <c r="K36" s="835"/>
      <c r="L36" s="836"/>
      <c r="M36" s="836"/>
      <c r="N36" s="836"/>
      <c r="O36" s="836"/>
      <c r="P36" s="836"/>
      <c r="Q36" s="836"/>
      <c r="R36" s="836"/>
      <c r="S36" s="836"/>
      <c r="T36" s="836"/>
      <c r="U36" s="836"/>
      <c r="V36" s="836"/>
      <c r="W36" s="836"/>
      <c r="X36" s="836"/>
      <c r="Y36" s="836"/>
      <c r="Z36" s="836"/>
      <c r="AA36" s="836"/>
      <c r="AB36" s="837"/>
      <c r="AC36" s="742" t="s">
        <v>140</v>
      </c>
      <c r="AD36" s="742"/>
      <c r="AE36" s="742"/>
      <c r="AF36" s="565"/>
      <c r="AG36" s="743"/>
      <c r="AH36" s="744"/>
      <c r="AI36" s="744"/>
      <c r="AJ36" s="744"/>
      <c r="AK36" s="744"/>
      <c r="AL36" s="744"/>
      <c r="AM36" s="744"/>
      <c r="AN36" s="744"/>
      <c r="AO36" s="744"/>
      <c r="AP36" s="744"/>
      <c r="AQ36" s="744"/>
      <c r="AR36" s="744"/>
      <c r="AS36" s="744"/>
      <c r="AT36" s="744"/>
      <c r="AU36" s="744"/>
      <c r="AV36" s="744"/>
      <c r="AW36" s="744"/>
      <c r="AX36" s="744"/>
      <c r="AY36" s="744"/>
      <c r="AZ36" s="744"/>
      <c r="BA36" s="744"/>
      <c r="BB36" s="744"/>
      <c r="BC36" s="744"/>
      <c r="BD36" s="744"/>
      <c r="BE36" s="744"/>
      <c r="BF36" s="744"/>
      <c r="BG36" s="744"/>
      <c r="BH36" s="744"/>
      <c r="BI36" s="744"/>
      <c r="BJ36" s="744"/>
      <c r="BK36" s="744"/>
      <c r="BL36" s="744"/>
      <c r="BM36" s="744"/>
      <c r="BN36" s="744"/>
      <c r="BO36" s="744"/>
      <c r="BP36" s="745"/>
      <c r="BQ36" s="742">
        <v>19</v>
      </c>
      <c r="BR36" s="742"/>
      <c r="BS36" s="742"/>
      <c r="BT36" s="742"/>
      <c r="BU36" s="742"/>
      <c r="BV36" s="742"/>
      <c r="BW36" s="742"/>
      <c r="BX36" s="742"/>
      <c r="BY36" s="749"/>
      <c r="BZ36" s="750"/>
      <c r="CA36" s="750"/>
      <c r="CB36" s="750"/>
      <c r="CC36" s="750"/>
      <c r="CD36" s="750"/>
      <c r="CE36" s="750"/>
      <c r="CF36" s="750"/>
      <c r="CG36" s="750"/>
      <c r="CH36" s="750"/>
      <c r="CI36" s="750"/>
      <c r="CJ36" s="750"/>
      <c r="CK36" s="750"/>
      <c r="CL36" s="750"/>
      <c r="CM36" s="750"/>
      <c r="CN36" s="750"/>
      <c r="CO36" s="750"/>
      <c r="CP36" s="750"/>
      <c r="CQ36" s="750"/>
      <c r="CR36" s="750"/>
      <c r="CS36" s="750"/>
      <c r="CT36" s="750"/>
      <c r="CU36" s="750"/>
      <c r="CV36" s="750"/>
      <c r="CW36" s="750"/>
      <c r="CX36" s="750"/>
      <c r="CY36" s="750"/>
      <c r="CZ36" s="771"/>
      <c r="DA36" s="799">
        <v>11</v>
      </c>
      <c r="DB36" s="735"/>
      <c r="DC36" s="735"/>
      <c r="DD36" s="735"/>
      <c r="DE36" s="735"/>
      <c r="DF36" s="735"/>
      <c r="DG36" s="735"/>
      <c r="DH36" s="735"/>
      <c r="DI36" s="735"/>
      <c r="DJ36" s="735"/>
      <c r="DK36" s="738"/>
      <c r="DL36" s="738"/>
      <c r="DM36" s="738"/>
      <c r="DN36" s="738"/>
      <c r="DO36" s="738"/>
      <c r="DP36" s="738"/>
      <c r="DQ36" s="738"/>
      <c r="DR36" s="738"/>
      <c r="DS36" s="738"/>
      <c r="DT36" s="738"/>
      <c r="DU36" s="722">
        <f>ROUNDDOWN(IF(DK36="",BY36*DA36,BY36*DK36),0)</f>
        <v>0</v>
      </c>
      <c r="DV36" s="739"/>
      <c r="DW36" s="739"/>
      <c r="DX36" s="739"/>
      <c r="DY36" s="739"/>
      <c r="DZ36" s="739"/>
      <c r="EA36" s="739"/>
      <c r="EB36" s="739"/>
      <c r="EC36" s="739"/>
      <c r="ED36" s="739"/>
      <c r="EE36" s="739"/>
      <c r="EF36" s="739"/>
      <c r="EG36" s="739"/>
      <c r="EH36" s="739"/>
      <c r="EI36" s="739"/>
      <c r="EJ36" s="739"/>
      <c r="EK36" s="739"/>
      <c r="EL36" s="739"/>
      <c r="EM36" s="739"/>
      <c r="EN36" s="739"/>
      <c r="EO36" s="739"/>
      <c r="EP36" s="739"/>
      <c r="EQ36" s="739"/>
      <c r="ER36" s="739"/>
      <c r="ES36" s="739"/>
      <c r="ET36" s="739"/>
      <c r="EU36" s="739"/>
      <c r="EV36" s="739"/>
      <c r="EW36" s="739"/>
      <c r="EX36" s="739"/>
      <c r="EY36" s="739"/>
      <c r="EZ36" s="739"/>
      <c r="FA36" s="739"/>
      <c r="FB36" s="739"/>
      <c r="FC36" s="739"/>
      <c r="FD36" s="740"/>
      <c r="FE36" s="169"/>
      <c r="FF36" s="836"/>
      <c r="FG36" s="836"/>
      <c r="FH36" s="836"/>
      <c r="FI36" s="836"/>
      <c r="FJ36" s="836"/>
      <c r="FK36" s="836"/>
      <c r="FL36" s="836"/>
      <c r="FM36" s="836"/>
      <c r="FN36" s="836"/>
      <c r="FO36" s="836"/>
      <c r="FP36" s="836"/>
      <c r="FQ36" s="836"/>
      <c r="FW36" s="162"/>
    </row>
    <row r="37" spans="1:181" ht="7.95" customHeight="1" x14ac:dyDescent="0.15">
      <c r="A37" s="166"/>
      <c r="C37" s="826"/>
      <c r="D37" s="827"/>
      <c r="E37" s="827"/>
      <c r="F37" s="828"/>
      <c r="G37" s="878"/>
      <c r="H37" s="879"/>
      <c r="I37" s="879"/>
      <c r="J37" s="880"/>
      <c r="K37" s="838"/>
      <c r="L37" s="839"/>
      <c r="M37" s="839"/>
      <c r="N37" s="839"/>
      <c r="O37" s="839"/>
      <c r="P37" s="839"/>
      <c r="Q37" s="839"/>
      <c r="R37" s="839"/>
      <c r="S37" s="839"/>
      <c r="T37" s="839"/>
      <c r="U37" s="839"/>
      <c r="V37" s="839"/>
      <c r="W37" s="839"/>
      <c r="X37" s="839"/>
      <c r="Y37" s="839"/>
      <c r="Z37" s="839"/>
      <c r="AA37" s="839"/>
      <c r="AB37" s="840"/>
      <c r="AC37" s="742"/>
      <c r="AD37" s="742"/>
      <c r="AE37" s="742"/>
      <c r="AF37" s="565"/>
      <c r="AG37" s="746"/>
      <c r="AH37" s="747"/>
      <c r="AI37" s="747"/>
      <c r="AJ37" s="747"/>
      <c r="AK37" s="747"/>
      <c r="AL37" s="747"/>
      <c r="AM37" s="747"/>
      <c r="AN37" s="747"/>
      <c r="AO37" s="747"/>
      <c r="AP37" s="747"/>
      <c r="AQ37" s="747"/>
      <c r="AR37" s="747"/>
      <c r="AS37" s="747"/>
      <c r="AT37" s="747"/>
      <c r="AU37" s="747"/>
      <c r="AV37" s="747"/>
      <c r="AW37" s="747"/>
      <c r="AX37" s="747"/>
      <c r="AY37" s="747"/>
      <c r="AZ37" s="747"/>
      <c r="BA37" s="747"/>
      <c r="BB37" s="747"/>
      <c r="BC37" s="747"/>
      <c r="BD37" s="747"/>
      <c r="BE37" s="747"/>
      <c r="BF37" s="747"/>
      <c r="BG37" s="747"/>
      <c r="BH37" s="747"/>
      <c r="BI37" s="747"/>
      <c r="BJ37" s="747"/>
      <c r="BK37" s="747"/>
      <c r="BL37" s="747"/>
      <c r="BM37" s="747"/>
      <c r="BN37" s="747"/>
      <c r="BO37" s="747"/>
      <c r="BP37" s="748"/>
      <c r="BQ37" s="742"/>
      <c r="BR37" s="742"/>
      <c r="BS37" s="742"/>
      <c r="BT37" s="742"/>
      <c r="BU37" s="742"/>
      <c r="BV37" s="742"/>
      <c r="BW37" s="742"/>
      <c r="BX37" s="742"/>
      <c r="BY37" s="751"/>
      <c r="BZ37" s="752"/>
      <c r="CA37" s="752"/>
      <c r="CB37" s="752"/>
      <c r="CC37" s="752"/>
      <c r="CD37" s="752"/>
      <c r="CE37" s="752"/>
      <c r="CF37" s="752"/>
      <c r="CG37" s="752"/>
      <c r="CH37" s="752"/>
      <c r="CI37" s="752"/>
      <c r="CJ37" s="752"/>
      <c r="CK37" s="752"/>
      <c r="CL37" s="752"/>
      <c r="CM37" s="752"/>
      <c r="CN37" s="752"/>
      <c r="CO37" s="752"/>
      <c r="CP37" s="752"/>
      <c r="CQ37" s="752"/>
      <c r="CR37" s="752"/>
      <c r="CS37" s="752"/>
      <c r="CT37" s="752"/>
      <c r="CU37" s="752"/>
      <c r="CV37" s="752"/>
      <c r="CW37" s="752"/>
      <c r="CX37" s="752"/>
      <c r="CY37" s="752"/>
      <c r="CZ37" s="789"/>
      <c r="DA37" s="799"/>
      <c r="DB37" s="735"/>
      <c r="DC37" s="735"/>
      <c r="DD37" s="735"/>
      <c r="DE37" s="735"/>
      <c r="DF37" s="735"/>
      <c r="DG37" s="735"/>
      <c r="DH37" s="735"/>
      <c r="DI37" s="735"/>
      <c r="DJ37" s="735"/>
      <c r="DK37" s="738"/>
      <c r="DL37" s="738"/>
      <c r="DM37" s="738"/>
      <c r="DN37" s="738"/>
      <c r="DO37" s="738"/>
      <c r="DP37" s="738"/>
      <c r="DQ37" s="738"/>
      <c r="DR37" s="738"/>
      <c r="DS37" s="738"/>
      <c r="DT37" s="738"/>
      <c r="DU37" s="741"/>
      <c r="DV37" s="674"/>
      <c r="DW37" s="674"/>
      <c r="DX37" s="674"/>
      <c r="DY37" s="674"/>
      <c r="DZ37" s="674"/>
      <c r="EA37" s="674"/>
      <c r="EB37" s="674"/>
      <c r="EC37" s="674"/>
      <c r="ED37" s="674"/>
      <c r="EE37" s="674"/>
      <c r="EF37" s="674"/>
      <c r="EG37" s="674"/>
      <c r="EH37" s="674"/>
      <c r="EI37" s="674"/>
      <c r="EJ37" s="674"/>
      <c r="EK37" s="674"/>
      <c r="EL37" s="674"/>
      <c r="EM37" s="674"/>
      <c r="EN37" s="674"/>
      <c r="EO37" s="674"/>
      <c r="EP37" s="674"/>
      <c r="EQ37" s="674"/>
      <c r="ER37" s="674"/>
      <c r="ES37" s="674"/>
      <c r="ET37" s="674"/>
      <c r="EU37" s="674"/>
      <c r="EV37" s="674"/>
      <c r="EW37" s="674"/>
      <c r="EX37" s="674"/>
      <c r="EY37" s="674"/>
      <c r="EZ37" s="674"/>
      <c r="FA37" s="674"/>
      <c r="FB37" s="674"/>
      <c r="FC37" s="674"/>
      <c r="FD37" s="753"/>
      <c r="FE37" s="169"/>
      <c r="FW37" s="162"/>
    </row>
    <row r="38" spans="1:181" ht="7.95" customHeight="1" x14ac:dyDescent="0.15">
      <c r="A38" s="164" t="str">
        <f>C38</f>
        <v>33</v>
      </c>
      <c r="B38" s="155" t="e">
        <f>MATCH(C38,#REF!,0)</f>
        <v>#REF!</v>
      </c>
      <c r="C38" s="754" t="s">
        <v>144</v>
      </c>
      <c r="D38" s="755"/>
      <c r="E38" s="755"/>
      <c r="F38" s="756"/>
      <c r="G38" s="878"/>
      <c r="H38" s="879"/>
      <c r="I38" s="879"/>
      <c r="J38" s="880"/>
      <c r="K38" s="832" t="s">
        <v>145</v>
      </c>
      <c r="L38" s="833"/>
      <c r="M38" s="833"/>
      <c r="N38" s="833"/>
      <c r="O38" s="833"/>
      <c r="P38" s="833"/>
      <c r="Q38" s="833"/>
      <c r="R38" s="833"/>
      <c r="S38" s="833"/>
      <c r="T38" s="833"/>
      <c r="U38" s="833"/>
      <c r="V38" s="833"/>
      <c r="W38" s="833"/>
      <c r="X38" s="833"/>
      <c r="Y38" s="833"/>
      <c r="Z38" s="833"/>
      <c r="AA38" s="833"/>
      <c r="AB38" s="834"/>
      <c r="AC38" s="742" t="s">
        <v>23</v>
      </c>
      <c r="AD38" s="742"/>
      <c r="AE38" s="742"/>
      <c r="AF38" s="565"/>
      <c r="AG38" s="743"/>
      <c r="AH38" s="744"/>
      <c r="AI38" s="744"/>
      <c r="AJ38" s="744"/>
      <c r="AK38" s="744"/>
      <c r="AL38" s="744"/>
      <c r="AM38" s="744"/>
      <c r="AN38" s="744"/>
      <c r="AO38" s="744"/>
      <c r="AP38" s="744"/>
      <c r="AQ38" s="744"/>
      <c r="AR38" s="744"/>
      <c r="AS38" s="744"/>
      <c r="AT38" s="744"/>
      <c r="AU38" s="744"/>
      <c r="AV38" s="744"/>
      <c r="AW38" s="744"/>
      <c r="AX38" s="744"/>
      <c r="AY38" s="744"/>
      <c r="AZ38" s="744"/>
      <c r="BA38" s="744"/>
      <c r="BB38" s="744"/>
      <c r="BC38" s="744"/>
      <c r="BD38" s="744"/>
      <c r="BE38" s="744"/>
      <c r="BF38" s="744"/>
      <c r="BG38" s="744"/>
      <c r="BH38" s="744"/>
      <c r="BI38" s="744"/>
      <c r="BJ38" s="744"/>
      <c r="BK38" s="744"/>
      <c r="BL38" s="744"/>
      <c r="BM38" s="744"/>
      <c r="BN38" s="744"/>
      <c r="BO38" s="744"/>
      <c r="BP38" s="745"/>
      <c r="BQ38" s="742">
        <v>18</v>
      </c>
      <c r="BR38" s="742"/>
      <c r="BS38" s="742"/>
      <c r="BT38" s="742"/>
      <c r="BU38" s="742"/>
      <c r="BV38" s="742"/>
      <c r="BW38" s="742"/>
      <c r="BX38" s="742"/>
      <c r="BY38" s="749"/>
      <c r="BZ38" s="750"/>
      <c r="CA38" s="750"/>
      <c r="CB38" s="750"/>
      <c r="CC38" s="750"/>
      <c r="CD38" s="750"/>
      <c r="CE38" s="750"/>
      <c r="CF38" s="750"/>
      <c r="CG38" s="750"/>
      <c r="CH38" s="750"/>
      <c r="CI38" s="750"/>
      <c r="CJ38" s="750"/>
      <c r="CK38" s="750"/>
      <c r="CL38" s="750"/>
      <c r="CM38" s="750"/>
      <c r="CN38" s="750"/>
      <c r="CO38" s="750"/>
      <c r="CP38" s="750"/>
      <c r="CQ38" s="750"/>
      <c r="CR38" s="750"/>
      <c r="CS38" s="750"/>
      <c r="CT38" s="750"/>
      <c r="CU38" s="750"/>
      <c r="CV38" s="750"/>
      <c r="CW38" s="750"/>
      <c r="CX38" s="750"/>
      <c r="CY38" s="750"/>
      <c r="CZ38" s="771"/>
      <c r="DA38" s="775">
        <v>10</v>
      </c>
      <c r="DB38" s="776"/>
      <c r="DC38" s="776"/>
      <c r="DD38" s="776"/>
      <c r="DE38" s="776"/>
      <c r="DF38" s="776"/>
      <c r="DG38" s="776"/>
      <c r="DH38" s="776"/>
      <c r="DI38" s="776"/>
      <c r="DJ38" s="776"/>
      <c r="DK38" s="738"/>
      <c r="DL38" s="738"/>
      <c r="DM38" s="738"/>
      <c r="DN38" s="738"/>
      <c r="DO38" s="738"/>
      <c r="DP38" s="738"/>
      <c r="DQ38" s="738"/>
      <c r="DR38" s="738"/>
      <c r="DS38" s="738"/>
      <c r="DT38" s="738"/>
      <c r="DU38" s="722">
        <f>ROUNDDOWN(IF(DK38="",BY38*DA38,BY38*DK38),0)</f>
        <v>0</v>
      </c>
      <c r="DV38" s="739"/>
      <c r="DW38" s="739"/>
      <c r="DX38" s="739"/>
      <c r="DY38" s="739"/>
      <c r="DZ38" s="739"/>
      <c r="EA38" s="739"/>
      <c r="EB38" s="739"/>
      <c r="EC38" s="739"/>
      <c r="ED38" s="739"/>
      <c r="EE38" s="739"/>
      <c r="EF38" s="739"/>
      <c r="EG38" s="739"/>
      <c r="EH38" s="739"/>
      <c r="EI38" s="739"/>
      <c r="EJ38" s="739"/>
      <c r="EK38" s="739"/>
      <c r="EL38" s="739"/>
      <c r="EM38" s="739"/>
      <c r="EN38" s="739"/>
      <c r="EO38" s="739"/>
      <c r="EP38" s="739"/>
      <c r="EQ38" s="739"/>
      <c r="ER38" s="739"/>
      <c r="ES38" s="739"/>
      <c r="ET38" s="739"/>
      <c r="EU38" s="739"/>
      <c r="EV38" s="739"/>
      <c r="EW38" s="739"/>
      <c r="EX38" s="739"/>
      <c r="EY38" s="739"/>
      <c r="EZ38" s="739"/>
      <c r="FA38" s="739"/>
      <c r="FB38" s="739"/>
      <c r="FC38" s="739"/>
      <c r="FD38" s="740"/>
      <c r="FE38" s="169"/>
      <c r="FF38" s="662" t="s">
        <v>146</v>
      </c>
      <c r="FG38" s="662"/>
      <c r="FH38" s="662"/>
      <c r="FI38" s="662"/>
      <c r="FJ38" s="662"/>
      <c r="FK38" s="662"/>
      <c r="FL38" s="662"/>
      <c r="FM38" s="662"/>
      <c r="FN38" s="662"/>
      <c r="FO38" s="662"/>
      <c r="FP38" s="662"/>
      <c r="FQ38" s="662"/>
      <c r="FR38" s="662"/>
      <c r="FW38" s="162"/>
    </row>
    <row r="39" spans="1:181" ht="7.95" customHeight="1" x14ac:dyDescent="0.15">
      <c r="A39" s="166"/>
      <c r="B39" s="155" t="e">
        <f>MATCH(C39,#REF!,0)</f>
        <v>#REF!</v>
      </c>
      <c r="C39" s="757"/>
      <c r="D39" s="758"/>
      <c r="E39" s="758"/>
      <c r="F39" s="759"/>
      <c r="G39" s="878"/>
      <c r="H39" s="879"/>
      <c r="I39" s="879"/>
      <c r="J39" s="880"/>
      <c r="K39" s="835"/>
      <c r="L39" s="836"/>
      <c r="M39" s="836"/>
      <c r="N39" s="836"/>
      <c r="O39" s="836"/>
      <c r="P39" s="836"/>
      <c r="Q39" s="836"/>
      <c r="R39" s="836"/>
      <c r="S39" s="836"/>
      <c r="T39" s="836"/>
      <c r="U39" s="836"/>
      <c r="V39" s="836"/>
      <c r="W39" s="836"/>
      <c r="X39" s="836"/>
      <c r="Y39" s="836"/>
      <c r="Z39" s="836"/>
      <c r="AA39" s="836"/>
      <c r="AB39" s="837"/>
      <c r="AC39" s="742"/>
      <c r="AD39" s="742"/>
      <c r="AE39" s="742"/>
      <c r="AF39" s="565"/>
      <c r="AG39" s="746"/>
      <c r="AH39" s="747"/>
      <c r="AI39" s="747"/>
      <c r="AJ39" s="747"/>
      <c r="AK39" s="747"/>
      <c r="AL39" s="747"/>
      <c r="AM39" s="747"/>
      <c r="AN39" s="747"/>
      <c r="AO39" s="747"/>
      <c r="AP39" s="747"/>
      <c r="AQ39" s="747"/>
      <c r="AR39" s="747"/>
      <c r="AS39" s="747"/>
      <c r="AT39" s="747"/>
      <c r="AU39" s="747"/>
      <c r="AV39" s="747"/>
      <c r="AW39" s="747"/>
      <c r="AX39" s="747"/>
      <c r="AY39" s="747"/>
      <c r="AZ39" s="747"/>
      <c r="BA39" s="747"/>
      <c r="BB39" s="747"/>
      <c r="BC39" s="747"/>
      <c r="BD39" s="747"/>
      <c r="BE39" s="747"/>
      <c r="BF39" s="747"/>
      <c r="BG39" s="747"/>
      <c r="BH39" s="747"/>
      <c r="BI39" s="747"/>
      <c r="BJ39" s="747"/>
      <c r="BK39" s="747"/>
      <c r="BL39" s="747"/>
      <c r="BM39" s="747"/>
      <c r="BN39" s="747"/>
      <c r="BO39" s="747"/>
      <c r="BP39" s="748"/>
      <c r="BQ39" s="742"/>
      <c r="BR39" s="742"/>
      <c r="BS39" s="742"/>
      <c r="BT39" s="742"/>
      <c r="BU39" s="742"/>
      <c r="BV39" s="742"/>
      <c r="BW39" s="742"/>
      <c r="BX39" s="742"/>
      <c r="BY39" s="751"/>
      <c r="BZ39" s="752"/>
      <c r="CA39" s="752"/>
      <c r="CB39" s="752"/>
      <c r="CC39" s="752"/>
      <c r="CD39" s="752"/>
      <c r="CE39" s="752"/>
      <c r="CF39" s="752"/>
      <c r="CG39" s="752"/>
      <c r="CH39" s="752"/>
      <c r="CI39" s="752"/>
      <c r="CJ39" s="752"/>
      <c r="CK39" s="752"/>
      <c r="CL39" s="752"/>
      <c r="CM39" s="752"/>
      <c r="CN39" s="752"/>
      <c r="CO39" s="752"/>
      <c r="CP39" s="752"/>
      <c r="CQ39" s="752"/>
      <c r="CR39" s="752"/>
      <c r="CS39" s="752"/>
      <c r="CT39" s="752"/>
      <c r="CU39" s="752"/>
      <c r="CV39" s="752"/>
      <c r="CW39" s="752"/>
      <c r="CX39" s="752"/>
      <c r="CY39" s="752"/>
      <c r="CZ39" s="789"/>
      <c r="DA39" s="775"/>
      <c r="DB39" s="776"/>
      <c r="DC39" s="776"/>
      <c r="DD39" s="776"/>
      <c r="DE39" s="776"/>
      <c r="DF39" s="776"/>
      <c r="DG39" s="776"/>
      <c r="DH39" s="776"/>
      <c r="DI39" s="776"/>
      <c r="DJ39" s="776"/>
      <c r="DK39" s="738"/>
      <c r="DL39" s="738"/>
      <c r="DM39" s="738"/>
      <c r="DN39" s="738"/>
      <c r="DO39" s="738"/>
      <c r="DP39" s="738"/>
      <c r="DQ39" s="738"/>
      <c r="DR39" s="738"/>
      <c r="DS39" s="738"/>
      <c r="DT39" s="738"/>
      <c r="DU39" s="741"/>
      <c r="DV39" s="674"/>
      <c r="DW39" s="674"/>
      <c r="DX39" s="674"/>
      <c r="DY39" s="674"/>
      <c r="DZ39" s="674"/>
      <c r="EA39" s="674"/>
      <c r="EB39" s="674"/>
      <c r="EC39" s="674"/>
      <c r="ED39" s="674"/>
      <c r="EE39" s="674"/>
      <c r="EF39" s="674"/>
      <c r="EG39" s="674"/>
      <c r="EH39" s="674"/>
      <c r="EI39" s="674"/>
      <c r="EJ39" s="674"/>
      <c r="EK39" s="674"/>
      <c r="EL39" s="674"/>
      <c r="EM39" s="674"/>
      <c r="EN39" s="674"/>
      <c r="EO39" s="674"/>
      <c r="EP39" s="674"/>
      <c r="EQ39" s="674"/>
      <c r="ER39" s="674"/>
      <c r="ES39" s="674"/>
      <c r="ET39" s="674"/>
      <c r="EU39" s="674"/>
      <c r="EV39" s="674"/>
      <c r="EW39" s="674"/>
      <c r="EX39" s="674"/>
      <c r="EY39" s="674"/>
      <c r="EZ39" s="674"/>
      <c r="FA39" s="674"/>
      <c r="FB39" s="674"/>
      <c r="FC39" s="674"/>
      <c r="FD39" s="753"/>
      <c r="FF39" s="662"/>
      <c r="FG39" s="662"/>
      <c r="FH39" s="662"/>
      <c r="FI39" s="662"/>
      <c r="FJ39" s="662"/>
      <c r="FK39" s="662"/>
      <c r="FL39" s="662"/>
      <c r="FM39" s="662"/>
      <c r="FN39" s="662"/>
      <c r="FO39" s="662"/>
      <c r="FP39" s="662"/>
      <c r="FQ39" s="662"/>
      <c r="FR39" s="662"/>
      <c r="FW39" s="162"/>
    </row>
    <row r="40" spans="1:181" ht="7.95" customHeight="1" x14ac:dyDescent="0.15">
      <c r="A40" s="166"/>
      <c r="C40" s="757"/>
      <c r="D40" s="758"/>
      <c r="E40" s="758"/>
      <c r="F40" s="759"/>
      <c r="G40" s="878"/>
      <c r="H40" s="879"/>
      <c r="I40" s="879"/>
      <c r="J40" s="880"/>
      <c r="K40" s="835"/>
      <c r="L40" s="836"/>
      <c r="M40" s="836"/>
      <c r="N40" s="836"/>
      <c r="O40" s="836"/>
      <c r="P40" s="836"/>
      <c r="Q40" s="836"/>
      <c r="R40" s="836"/>
      <c r="S40" s="836"/>
      <c r="T40" s="836"/>
      <c r="U40" s="836"/>
      <c r="V40" s="836"/>
      <c r="W40" s="836"/>
      <c r="X40" s="836"/>
      <c r="Y40" s="836"/>
      <c r="Z40" s="836"/>
      <c r="AA40" s="836"/>
      <c r="AB40" s="837"/>
      <c r="AC40" s="742" t="s">
        <v>91</v>
      </c>
      <c r="AD40" s="742"/>
      <c r="AE40" s="742"/>
      <c r="AF40" s="565"/>
      <c r="AG40" s="743"/>
      <c r="AH40" s="744"/>
      <c r="AI40" s="744"/>
      <c r="AJ40" s="744"/>
      <c r="AK40" s="744"/>
      <c r="AL40" s="744"/>
      <c r="AM40" s="744"/>
      <c r="AN40" s="744"/>
      <c r="AO40" s="744"/>
      <c r="AP40" s="744"/>
      <c r="AQ40" s="744"/>
      <c r="AR40" s="744"/>
      <c r="AS40" s="744"/>
      <c r="AT40" s="744"/>
      <c r="AU40" s="744"/>
      <c r="AV40" s="744"/>
      <c r="AW40" s="744"/>
      <c r="AX40" s="744"/>
      <c r="AY40" s="744"/>
      <c r="AZ40" s="744"/>
      <c r="BA40" s="744"/>
      <c r="BB40" s="744"/>
      <c r="BC40" s="744"/>
      <c r="BD40" s="744"/>
      <c r="BE40" s="744"/>
      <c r="BF40" s="744"/>
      <c r="BG40" s="744"/>
      <c r="BH40" s="744"/>
      <c r="BI40" s="744"/>
      <c r="BJ40" s="744"/>
      <c r="BK40" s="744"/>
      <c r="BL40" s="744"/>
      <c r="BM40" s="744"/>
      <c r="BN40" s="744"/>
      <c r="BO40" s="744"/>
      <c r="BP40" s="745"/>
      <c r="BQ40" s="742">
        <v>18</v>
      </c>
      <c r="BR40" s="742"/>
      <c r="BS40" s="742"/>
      <c r="BT40" s="742"/>
      <c r="BU40" s="742"/>
      <c r="BV40" s="742"/>
      <c r="BW40" s="742"/>
      <c r="BX40" s="742"/>
      <c r="BY40" s="749"/>
      <c r="BZ40" s="750"/>
      <c r="CA40" s="750"/>
      <c r="CB40" s="750"/>
      <c r="CC40" s="750"/>
      <c r="CD40" s="750"/>
      <c r="CE40" s="750"/>
      <c r="CF40" s="750"/>
      <c r="CG40" s="750"/>
      <c r="CH40" s="750"/>
      <c r="CI40" s="750"/>
      <c r="CJ40" s="750"/>
      <c r="CK40" s="750"/>
      <c r="CL40" s="750"/>
      <c r="CM40" s="750"/>
      <c r="CN40" s="750"/>
      <c r="CO40" s="750"/>
      <c r="CP40" s="750"/>
      <c r="CQ40" s="750"/>
      <c r="CR40" s="750"/>
      <c r="CS40" s="750"/>
      <c r="CT40" s="750"/>
      <c r="CU40" s="750"/>
      <c r="CV40" s="750"/>
      <c r="CW40" s="750"/>
      <c r="CX40" s="750"/>
      <c r="CY40" s="750"/>
      <c r="CZ40" s="771"/>
      <c r="DA40" s="799">
        <v>9</v>
      </c>
      <c r="DB40" s="735"/>
      <c r="DC40" s="735"/>
      <c r="DD40" s="735"/>
      <c r="DE40" s="735"/>
      <c r="DF40" s="735"/>
      <c r="DG40" s="735"/>
      <c r="DH40" s="735"/>
      <c r="DI40" s="735"/>
      <c r="DJ40" s="735"/>
      <c r="DK40" s="738"/>
      <c r="DL40" s="738"/>
      <c r="DM40" s="738"/>
      <c r="DN40" s="738"/>
      <c r="DO40" s="738"/>
      <c r="DP40" s="738"/>
      <c r="DQ40" s="738"/>
      <c r="DR40" s="738"/>
      <c r="DS40" s="738"/>
      <c r="DT40" s="862"/>
      <c r="DU40" s="722">
        <f>ROUNDDOWN(IF(DK40="",BY40*DA40,BY40*DK40),0)</f>
        <v>0</v>
      </c>
      <c r="DV40" s="739"/>
      <c r="DW40" s="739"/>
      <c r="DX40" s="739"/>
      <c r="DY40" s="739"/>
      <c r="DZ40" s="739"/>
      <c r="EA40" s="739"/>
      <c r="EB40" s="739"/>
      <c r="EC40" s="739"/>
      <c r="ED40" s="739"/>
      <c r="EE40" s="739"/>
      <c r="EF40" s="739"/>
      <c r="EG40" s="739"/>
      <c r="EH40" s="739"/>
      <c r="EI40" s="739"/>
      <c r="EJ40" s="739"/>
      <c r="EK40" s="739"/>
      <c r="EL40" s="739"/>
      <c r="EM40" s="739"/>
      <c r="EN40" s="739"/>
      <c r="EO40" s="739"/>
      <c r="EP40" s="739"/>
      <c r="EQ40" s="739"/>
      <c r="ER40" s="739"/>
      <c r="ES40" s="739"/>
      <c r="ET40" s="739"/>
      <c r="EU40" s="739"/>
      <c r="EV40" s="739"/>
      <c r="EW40" s="739"/>
      <c r="EX40" s="739"/>
      <c r="EY40" s="739"/>
      <c r="EZ40" s="739"/>
      <c r="FA40" s="739"/>
      <c r="FB40" s="739"/>
      <c r="FC40" s="739"/>
      <c r="FD40" s="740"/>
      <c r="FG40" s="851"/>
      <c r="FH40" s="852"/>
      <c r="FI40" s="852"/>
      <c r="FJ40" s="852"/>
      <c r="FK40" s="852"/>
      <c r="FL40" s="852"/>
      <c r="FM40" s="852"/>
      <c r="FN40" s="852"/>
      <c r="FO40" s="852"/>
      <c r="FP40" s="852"/>
      <c r="FQ40" s="853"/>
      <c r="FW40" s="162"/>
    </row>
    <row r="41" spans="1:181" ht="7.95" customHeight="1" x14ac:dyDescent="0.15">
      <c r="A41" s="166"/>
      <c r="C41" s="757"/>
      <c r="D41" s="758"/>
      <c r="E41" s="758"/>
      <c r="F41" s="759"/>
      <c r="G41" s="878"/>
      <c r="H41" s="879"/>
      <c r="I41" s="879"/>
      <c r="J41" s="880"/>
      <c r="K41" s="835"/>
      <c r="L41" s="836"/>
      <c r="M41" s="836"/>
      <c r="N41" s="836"/>
      <c r="O41" s="836"/>
      <c r="P41" s="836"/>
      <c r="Q41" s="836"/>
      <c r="R41" s="836"/>
      <c r="S41" s="836"/>
      <c r="T41" s="836"/>
      <c r="U41" s="836"/>
      <c r="V41" s="836"/>
      <c r="W41" s="836"/>
      <c r="X41" s="836"/>
      <c r="Y41" s="836"/>
      <c r="Z41" s="836"/>
      <c r="AA41" s="836"/>
      <c r="AB41" s="837"/>
      <c r="AC41" s="742"/>
      <c r="AD41" s="742"/>
      <c r="AE41" s="742"/>
      <c r="AF41" s="565"/>
      <c r="AG41" s="746"/>
      <c r="AH41" s="747"/>
      <c r="AI41" s="747"/>
      <c r="AJ41" s="747"/>
      <c r="AK41" s="747"/>
      <c r="AL41" s="747"/>
      <c r="AM41" s="747"/>
      <c r="AN41" s="747"/>
      <c r="AO41" s="747"/>
      <c r="AP41" s="747"/>
      <c r="AQ41" s="747"/>
      <c r="AR41" s="747"/>
      <c r="AS41" s="747"/>
      <c r="AT41" s="747"/>
      <c r="AU41" s="747"/>
      <c r="AV41" s="747"/>
      <c r="AW41" s="747"/>
      <c r="AX41" s="747"/>
      <c r="AY41" s="747"/>
      <c r="AZ41" s="747"/>
      <c r="BA41" s="747"/>
      <c r="BB41" s="747"/>
      <c r="BC41" s="747"/>
      <c r="BD41" s="747"/>
      <c r="BE41" s="747"/>
      <c r="BF41" s="747"/>
      <c r="BG41" s="747"/>
      <c r="BH41" s="747"/>
      <c r="BI41" s="747"/>
      <c r="BJ41" s="747"/>
      <c r="BK41" s="747"/>
      <c r="BL41" s="747"/>
      <c r="BM41" s="747"/>
      <c r="BN41" s="747"/>
      <c r="BO41" s="747"/>
      <c r="BP41" s="748"/>
      <c r="BQ41" s="742"/>
      <c r="BR41" s="742"/>
      <c r="BS41" s="742"/>
      <c r="BT41" s="742"/>
      <c r="BU41" s="742"/>
      <c r="BV41" s="742"/>
      <c r="BW41" s="742"/>
      <c r="BX41" s="742"/>
      <c r="BY41" s="765"/>
      <c r="BZ41" s="766"/>
      <c r="CA41" s="766"/>
      <c r="CB41" s="766"/>
      <c r="CC41" s="766"/>
      <c r="CD41" s="766"/>
      <c r="CE41" s="766"/>
      <c r="CF41" s="766"/>
      <c r="CG41" s="766"/>
      <c r="CH41" s="766"/>
      <c r="CI41" s="766"/>
      <c r="CJ41" s="766"/>
      <c r="CK41" s="766"/>
      <c r="CL41" s="766"/>
      <c r="CM41" s="766"/>
      <c r="CN41" s="766"/>
      <c r="CO41" s="766"/>
      <c r="CP41" s="766"/>
      <c r="CQ41" s="766"/>
      <c r="CR41" s="766"/>
      <c r="CS41" s="766"/>
      <c r="CT41" s="766"/>
      <c r="CU41" s="766"/>
      <c r="CV41" s="766"/>
      <c r="CW41" s="766"/>
      <c r="CX41" s="766"/>
      <c r="CY41" s="766"/>
      <c r="CZ41" s="861"/>
      <c r="DA41" s="799"/>
      <c r="DB41" s="735"/>
      <c r="DC41" s="735"/>
      <c r="DD41" s="735"/>
      <c r="DE41" s="735"/>
      <c r="DF41" s="735"/>
      <c r="DG41" s="735"/>
      <c r="DH41" s="735"/>
      <c r="DI41" s="735"/>
      <c r="DJ41" s="735"/>
      <c r="DK41" s="738"/>
      <c r="DL41" s="738"/>
      <c r="DM41" s="738"/>
      <c r="DN41" s="738"/>
      <c r="DO41" s="738"/>
      <c r="DP41" s="738"/>
      <c r="DQ41" s="738"/>
      <c r="DR41" s="738"/>
      <c r="DS41" s="738"/>
      <c r="DT41" s="862"/>
      <c r="DU41" s="741"/>
      <c r="DV41" s="674"/>
      <c r="DW41" s="674"/>
      <c r="DX41" s="674"/>
      <c r="DY41" s="674"/>
      <c r="DZ41" s="674"/>
      <c r="EA41" s="674"/>
      <c r="EB41" s="674"/>
      <c r="EC41" s="674"/>
      <c r="ED41" s="674"/>
      <c r="EE41" s="674"/>
      <c r="EF41" s="674"/>
      <c r="EG41" s="674"/>
      <c r="EH41" s="674"/>
      <c r="EI41" s="674"/>
      <c r="EJ41" s="674"/>
      <c r="EK41" s="674"/>
      <c r="EL41" s="674"/>
      <c r="EM41" s="674"/>
      <c r="EN41" s="674"/>
      <c r="EO41" s="674"/>
      <c r="EP41" s="674"/>
      <c r="EQ41" s="674"/>
      <c r="ER41" s="674"/>
      <c r="ES41" s="674"/>
      <c r="ET41" s="674"/>
      <c r="EU41" s="674"/>
      <c r="EV41" s="674"/>
      <c r="EW41" s="674"/>
      <c r="EX41" s="674"/>
      <c r="EY41" s="674"/>
      <c r="EZ41" s="674"/>
      <c r="FA41" s="674"/>
      <c r="FB41" s="674"/>
      <c r="FC41" s="674"/>
      <c r="FD41" s="753"/>
      <c r="FE41" s="169"/>
      <c r="FG41" s="854"/>
      <c r="FH41" s="855"/>
      <c r="FI41" s="855"/>
      <c r="FJ41" s="855"/>
      <c r="FK41" s="855"/>
      <c r="FL41" s="855"/>
      <c r="FM41" s="855"/>
      <c r="FN41" s="855"/>
      <c r="FO41" s="855"/>
      <c r="FP41" s="855"/>
      <c r="FQ41" s="856"/>
      <c r="FS41" s="791" t="s">
        <v>99</v>
      </c>
      <c r="FT41" s="791"/>
      <c r="FU41" s="791"/>
      <c r="FV41" s="860"/>
      <c r="FW41" s="162"/>
    </row>
    <row r="42" spans="1:181" ht="7.95" customHeight="1" x14ac:dyDescent="0.15">
      <c r="A42" s="166"/>
      <c r="C42" s="757"/>
      <c r="D42" s="758"/>
      <c r="E42" s="758"/>
      <c r="F42" s="759"/>
      <c r="G42" s="878"/>
      <c r="H42" s="879"/>
      <c r="I42" s="879"/>
      <c r="J42" s="880"/>
      <c r="K42" s="835"/>
      <c r="L42" s="836"/>
      <c r="M42" s="836"/>
      <c r="N42" s="836"/>
      <c r="O42" s="836"/>
      <c r="P42" s="836"/>
      <c r="Q42" s="836"/>
      <c r="R42" s="836"/>
      <c r="S42" s="836"/>
      <c r="T42" s="836"/>
      <c r="U42" s="836"/>
      <c r="V42" s="836"/>
      <c r="W42" s="836"/>
      <c r="X42" s="836"/>
      <c r="Y42" s="836"/>
      <c r="Z42" s="836"/>
      <c r="AA42" s="836"/>
      <c r="AB42" s="837"/>
      <c r="AC42" s="742" t="s">
        <v>26</v>
      </c>
      <c r="AD42" s="742"/>
      <c r="AE42" s="742"/>
      <c r="AF42" s="565"/>
      <c r="AG42" s="743"/>
      <c r="AH42" s="744"/>
      <c r="AI42" s="744"/>
      <c r="AJ42" s="744"/>
      <c r="AK42" s="744"/>
      <c r="AL42" s="744"/>
      <c r="AM42" s="744"/>
      <c r="AN42" s="744"/>
      <c r="AO42" s="744"/>
      <c r="AP42" s="744"/>
      <c r="AQ42" s="744"/>
      <c r="AR42" s="744"/>
      <c r="AS42" s="744"/>
      <c r="AT42" s="744"/>
      <c r="AU42" s="744"/>
      <c r="AV42" s="744"/>
      <c r="AW42" s="744"/>
      <c r="AX42" s="744"/>
      <c r="AY42" s="744"/>
      <c r="AZ42" s="744"/>
      <c r="BA42" s="744"/>
      <c r="BB42" s="744"/>
      <c r="BC42" s="744"/>
      <c r="BD42" s="744"/>
      <c r="BE42" s="744"/>
      <c r="BF42" s="744"/>
      <c r="BG42" s="744"/>
      <c r="BH42" s="744"/>
      <c r="BI42" s="744"/>
      <c r="BJ42" s="744"/>
      <c r="BK42" s="744"/>
      <c r="BL42" s="744"/>
      <c r="BM42" s="744"/>
      <c r="BN42" s="744"/>
      <c r="BO42" s="744"/>
      <c r="BP42" s="745"/>
      <c r="BQ42" s="742">
        <v>17</v>
      </c>
      <c r="BR42" s="742"/>
      <c r="BS42" s="742"/>
      <c r="BT42" s="742"/>
      <c r="BU42" s="742"/>
      <c r="BV42" s="742"/>
      <c r="BW42" s="742"/>
      <c r="BX42" s="565"/>
      <c r="BY42" s="819"/>
      <c r="BZ42" s="820"/>
      <c r="CA42" s="820"/>
      <c r="CB42" s="820"/>
      <c r="CC42" s="820"/>
      <c r="CD42" s="820"/>
      <c r="CE42" s="820"/>
      <c r="CF42" s="820"/>
      <c r="CG42" s="820"/>
      <c r="CH42" s="820"/>
      <c r="CI42" s="820"/>
      <c r="CJ42" s="820"/>
      <c r="CK42" s="820"/>
      <c r="CL42" s="820"/>
      <c r="CM42" s="820"/>
      <c r="CN42" s="820"/>
      <c r="CO42" s="820"/>
      <c r="CP42" s="820"/>
      <c r="CQ42" s="820"/>
      <c r="CR42" s="820"/>
      <c r="CS42" s="820"/>
      <c r="CT42" s="820"/>
      <c r="CU42" s="820"/>
      <c r="CV42" s="820"/>
      <c r="CW42" s="820"/>
      <c r="CX42" s="820"/>
      <c r="CY42" s="820"/>
      <c r="CZ42" s="821"/>
      <c r="DA42" s="799">
        <v>9</v>
      </c>
      <c r="DB42" s="735"/>
      <c r="DC42" s="735"/>
      <c r="DD42" s="735"/>
      <c r="DE42" s="735"/>
      <c r="DF42" s="735"/>
      <c r="DG42" s="735"/>
      <c r="DH42" s="735"/>
      <c r="DI42" s="735"/>
      <c r="DJ42" s="735"/>
      <c r="DK42" s="738"/>
      <c r="DL42" s="738"/>
      <c r="DM42" s="738"/>
      <c r="DN42" s="738"/>
      <c r="DO42" s="738"/>
      <c r="DP42" s="738"/>
      <c r="DQ42" s="738"/>
      <c r="DR42" s="738"/>
      <c r="DS42" s="738"/>
      <c r="DT42" s="738"/>
      <c r="DU42" s="722">
        <f>ROUNDDOWN(IF(DK42="",BY42*DA42,BY42*DK42),0)</f>
        <v>0</v>
      </c>
      <c r="DV42" s="739"/>
      <c r="DW42" s="739"/>
      <c r="DX42" s="739"/>
      <c r="DY42" s="739"/>
      <c r="DZ42" s="739"/>
      <c r="EA42" s="739"/>
      <c r="EB42" s="739"/>
      <c r="EC42" s="739"/>
      <c r="ED42" s="739"/>
      <c r="EE42" s="739"/>
      <c r="EF42" s="739"/>
      <c r="EG42" s="739"/>
      <c r="EH42" s="739"/>
      <c r="EI42" s="739"/>
      <c r="EJ42" s="739"/>
      <c r="EK42" s="739"/>
      <c r="EL42" s="739"/>
      <c r="EM42" s="739"/>
      <c r="EN42" s="739"/>
      <c r="EO42" s="739"/>
      <c r="EP42" s="739"/>
      <c r="EQ42" s="739"/>
      <c r="ER42" s="739"/>
      <c r="ES42" s="739"/>
      <c r="ET42" s="739"/>
      <c r="EU42" s="739"/>
      <c r="EV42" s="739"/>
      <c r="EW42" s="739"/>
      <c r="EX42" s="739"/>
      <c r="EY42" s="739"/>
      <c r="EZ42" s="739"/>
      <c r="FA42" s="739"/>
      <c r="FB42" s="739"/>
      <c r="FC42" s="739"/>
      <c r="FD42" s="740"/>
      <c r="FE42" s="169"/>
      <c r="FF42" s="165"/>
      <c r="FG42" s="857"/>
      <c r="FH42" s="858"/>
      <c r="FI42" s="858"/>
      <c r="FJ42" s="858"/>
      <c r="FK42" s="858"/>
      <c r="FL42" s="858"/>
      <c r="FM42" s="858"/>
      <c r="FN42" s="858"/>
      <c r="FO42" s="858"/>
      <c r="FP42" s="858"/>
      <c r="FQ42" s="859"/>
      <c r="FS42" s="791"/>
      <c r="FT42" s="791"/>
      <c r="FU42" s="791"/>
      <c r="FV42" s="860"/>
      <c r="FW42" s="162"/>
    </row>
    <row r="43" spans="1:181" ht="7.95" customHeight="1" x14ac:dyDescent="0.15">
      <c r="A43" s="166"/>
      <c r="C43" s="757"/>
      <c r="D43" s="758"/>
      <c r="E43" s="758"/>
      <c r="F43" s="759"/>
      <c r="G43" s="878"/>
      <c r="H43" s="879"/>
      <c r="I43" s="879"/>
      <c r="J43" s="880"/>
      <c r="K43" s="835"/>
      <c r="L43" s="836"/>
      <c r="M43" s="836"/>
      <c r="N43" s="836"/>
      <c r="O43" s="836"/>
      <c r="P43" s="836"/>
      <c r="Q43" s="836"/>
      <c r="R43" s="836"/>
      <c r="S43" s="836"/>
      <c r="T43" s="836"/>
      <c r="U43" s="836"/>
      <c r="V43" s="836"/>
      <c r="W43" s="836"/>
      <c r="X43" s="836"/>
      <c r="Y43" s="836"/>
      <c r="Z43" s="836"/>
      <c r="AA43" s="836"/>
      <c r="AB43" s="837"/>
      <c r="AC43" s="742"/>
      <c r="AD43" s="742"/>
      <c r="AE43" s="742"/>
      <c r="AF43" s="565"/>
      <c r="AG43" s="746"/>
      <c r="AH43" s="747"/>
      <c r="AI43" s="747"/>
      <c r="AJ43" s="747"/>
      <c r="AK43" s="747"/>
      <c r="AL43" s="747"/>
      <c r="AM43" s="747"/>
      <c r="AN43" s="747"/>
      <c r="AO43" s="747"/>
      <c r="AP43" s="747"/>
      <c r="AQ43" s="747"/>
      <c r="AR43" s="747"/>
      <c r="AS43" s="747"/>
      <c r="AT43" s="747"/>
      <c r="AU43" s="747"/>
      <c r="AV43" s="747"/>
      <c r="AW43" s="747"/>
      <c r="AX43" s="747"/>
      <c r="AY43" s="747"/>
      <c r="AZ43" s="747"/>
      <c r="BA43" s="747"/>
      <c r="BB43" s="747"/>
      <c r="BC43" s="747"/>
      <c r="BD43" s="747"/>
      <c r="BE43" s="747"/>
      <c r="BF43" s="747"/>
      <c r="BG43" s="747"/>
      <c r="BH43" s="747"/>
      <c r="BI43" s="747"/>
      <c r="BJ43" s="747"/>
      <c r="BK43" s="747"/>
      <c r="BL43" s="747"/>
      <c r="BM43" s="747"/>
      <c r="BN43" s="747"/>
      <c r="BO43" s="747"/>
      <c r="BP43" s="748"/>
      <c r="BQ43" s="742"/>
      <c r="BR43" s="742"/>
      <c r="BS43" s="742"/>
      <c r="BT43" s="742"/>
      <c r="BU43" s="742"/>
      <c r="BV43" s="742"/>
      <c r="BW43" s="742"/>
      <c r="BX43" s="565"/>
      <c r="BY43" s="788"/>
      <c r="BZ43" s="752"/>
      <c r="CA43" s="752"/>
      <c r="CB43" s="752"/>
      <c r="CC43" s="752"/>
      <c r="CD43" s="752"/>
      <c r="CE43" s="752"/>
      <c r="CF43" s="752"/>
      <c r="CG43" s="752"/>
      <c r="CH43" s="752"/>
      <c r="CI43" s="752"/>
      <c r="CJ43" s="752"/>
      <c r="CK43" s="752"/>
      <c r="CL43" s="752"/>
      <c r="CM43" s="752"/>
      <c r="CN43" s="752"/>
      <c r="CO43" s="752"/>
      <c r="CP43" s="752"/>
      <c r="CQ43" s="752"/>
      <c r="CR43" s="752"/>
      <c r="CS43" s="752"/>
      <c r="CT43" s="752"/>
      <c r="CU43" s="752"/>
      <c r="CV43" s="752"/>
      <c r="CW43" s="752"/>
      <c r="CX43" s="752"/>
      <c r="CY43" s="752"/>
      <c r="CZ43" s="789"/>
      <c r="DA43" s="799"/>
      <c r="DB43" s="735"/>
      <c r="DC43" s="735"/>
      <c r="DD43" s="735"/>
      <c r="DE43" s="735"/>
      <c r="DF43" s="735"/>
      <c r="DG43" s="735"/>
      <c r="DH43" s="735"/>
      <c r="DI43" s="735"/>
      <c r="DJ43" s="735"/>
      <c r="DK43" s="738"/>
      <c r="DL43" s="738"/>
      <c r="DM43" s="738"/>
      <c r="DN43" s="738"/>
      <c r="DO43" s="738"/>
      <c r="DP43" s="738"/>
      <c r="DQ43" s="738"/>
      <c r="DR43" s="738"/>
      <c r="DS43" s="738"/>
      <c r="DT43" s="738"/>
      <c r="DU43" s="741"/>
      <c r="DV43" s="674"/>
      <c r="DW43" s="674"/>
      <c r="DX43" s="674"/>
      <c r="DY43" s="674"/>
      <c r="DZ43" s="674"/>
      <c r="EA43" s="674"/>
      <c r="EB43" s="674"/>
      <c r="EC43" s="674"/>
      <c r="ED43" s="674"/>
      <c r="EE43" s="674"/>
      <c r="EF43" s="674"/>
      <c r="EG43" s="674"/>
      <c r="EH43" s="674"/>
      <c r="EI43" s="674"/>
      <c r="EJ43" s="674"/>
      <c r="EK43" s="674"/>
      <c r="EL43" s="674"/>
      <c r="EM43" s="674"/>
      <c r="EN43" s="674"/>
      <c r="EO43" s="674"/>
      <c r="EP43" s="674"/>
      <c r="EQ43" s="674"/>
      <c r="ER43" s="674"/>
      <c r="ES43" s="674"/>
      <c r="ET43" s="674"/>
      <c r="EU43" s="674"/>
      <c r="EV43" s="674"/>
      <c r="EW43" s="674"/>
      <c r="EX43" s="674"/>
      <c r="EY43" s="674"/>
      <c r="EZ43" s="674"/>
      <c r="FA43" s="674"/>
      <c r="FB43" s="674"/>
      <c r="FC43" s="674"/>
      <c r="FD43" s="753"/>
      <c r="FE43" s="169"/>
      <c r="FF43" s="165"/>
      <c r="FG43" s="165"/>
      <c r="FH43" s="165"/>
      <c r="FI43" s="165"/>
      <c r="FJ43" s="165"/>
      <c r="FK43" s="165"/>
      <c r="FL43" s="165"/>
      <c r="FM43" s="165"/>
      <c r="FN43" s="165"/>
      <c r="FO43" s="165"/>
      <c r="FP43" s="165"/>
      <c r="FQ43" s="165"/>
      <c r="FW43" s="162"/>
    </row>
    <row r="44" spans="1:181" ht="7.95" customHeight="1" x14ac:dyDescent="0.15">
      <c r="A44" s="166"/>
      <c r="C44" s="757"/>
      <c r="D44" s="758"/>
      <c r="E44" s="758"/>
      <c r="F44" s="759"/>
      <c r="G44" s="878"/>
      <c r="H44" s="879"/>
      <c r="I44" s="879"/>
      <c r="J44" s="880"/>
      <c r="K44" s="835"/>
      <c r="L44" s="836"/>
      <c r="M44" s="836"/>
      <c r="N44" s="836"/>
      <c r="O44" s="836"/>
      <c r="P44" s="836"/>
      <c r="Q44" s="836"/>
      <c r="R44" s="836"/>
      <c r="S44" s="836"/>
      <c r="T44" s="836"/>
      <c r="U44" s="836"/>
      <c r="V44" s="836"/>
      <c r="W44" s="836"/>
      <c r="X44" s="836"/>
      <c r="Y44" s="836"/>
      <c r="Z44" s="836"/>
      <c r="AA44" s="836"/>
      <c r="AB44" s="837"/>
      <c r="AC44" s="742" t="s">
        <v>140</v>
      </c>
      <c r="AD44" s="742"/>
      <c r="AE44" s="742"/>
      <c r="AF44" s="565"/>
      <c r="AG44" s="743"/>
      <c r="AH44" s="744"/>
      <c r="AI44" s="744"/>
      <c r="AJ44" s="744"/>
      <c r="AK44" s="744"/>
      <c r="AL44" s="744"/>
      <c r="AM44" s="744"/>
      <c r="AN44" s="744"/>
      <c r="AO44" s="744"/>
      <c r="AP44" s="744"/>
      <c r="AQ44" s="744"/>
      <c r="AR44" s="744"/>
      <c r="AS44" s="744"/>
      <c r="AT44" s="744"/>
      <c r="AU44" s="744"/>
      <c r="AV44" s="744"/>
      <c r="AW44" s="744"/>
      <c r="AX44" s="744"/>
      <c r="AY44" s="744"/>
      <c r="AZ44" s="744"/>
      <c r="BA44" s="744"/>
      <c r="BB44" s="744"/>
      <c r="BC44" s="744"/>
      <c r="BD44" s="744"/>
      <c r="BE44" s="744"/>
      <c r="BF44" s="744"/>
      <c r="BG44" s="744"/>
      <c r="BH44" s="744"/>
      <c r="BI44" s="744"/>
      <c r="BJ44" s="744"/>
      <c r="BK44" s="744"/>
      <c r="BL44" s="744"/>
      <c r="BM44" s="744"/>
      <c r="BN44" s="744"/>
      <c r="BO44" s="744"/>
      <c r="BP44" s="745"/>
      <c r="BQ44" s="742">
        <v>17</v>
      </c>
      <c r="BR44" s="742"/>
      <c r="BS44" s="742"/>
      <c r="BT44" s="742"/>
      <c r="BU44" s="742"/>
      <c r="BV44" s="742"/>
      <c r="BW44" s="742"/>
      <c r="BX44" s="565"/>
      <c r="BY44" s="819"/>
      <c r="BZ44" s="820"/>
      <c r="CA44" s="820"/>
      <c r="CB44" s="820"/>
      <c r="CC44" s="820"/>
      <c r="CD44" s="820"/>
      <c r="CE44" s="820"/>
      <c r="CF44" s="820"/>
      <c r="CG44" s="820"/>
      <c r="CH44" s="820"/>
      <c r="CI44" s="820"/>
      <c r="CJ44" s="820"/>
      <c r="CK44" s="820"/>
      <c r="CL44" s="820"/>
      <c r="CM44" s="820"/>
      <c r="CN44" s="820"/>
      <c r="CO44" s="820"/>
      <c r="CP44" s="820"/>
      <c r="CQ44" s="820"/>
      <c r="CR44" s="820"/>
      <c r="CS44" s="820"/>
      <c r="CT44" s="820"/>
      <c r="CU44" s="820"/>
      <c r="CV44" s="820"/>
      <c r="CW44" s="820"/>
      <c r="CX44" s="820"/>
      <c r="CY44" s="820"/>
      <c r="CZ44" s="821"/>
      <c r="DA44" s="799">
        <v>9</v>
      </c>
      <c r="DB44" s="735"/>
      <c r="DC44" s="735"/>
      <c r="DD44" s="735"/>
      <c r="DE44" s="735"/>
      <c r="DF44" s="735"/>
      <c r="DG44" s="735"/>
      <c r="DH44" s="735"/>
      <c r="DI44" s="735"/>
      <c r="DJ44" s="735"/>
      <c r="DK44" s="738"/>
      <c r="DL44" s="738"/>
      <c r="DM44" s="738"/>
      <c r="DN44" s="738"/>
      <c r="DO44" s="738"/>
      <c r="DP44" s="738"/>
      <c r="DQ44" s="738"/>
      <c r="DR44" s="738"/>
      <c r="DS44" s="738"/>
      <c r="DT44" s="738"/>
      <c r="DU44" s="722">
        <f>ROUNDDOWN(IF(DK44="",BY44*DA44,BY44*DK44),0)</f>
        <v>0</v>
      </c>
      <c r="DV44" s="739"/>
      <c r="DW44" s="739"/>
      <c r="DX44" s="739"/>
      <c r="DY44" s="739"/>
      <c r="DZ44" s="739"/>
      <c r="EA44" s="739"/>
      <c r="EB44" s="739"/>
      <c r="EC44" s="739"/>
      <c r="ED44" s="739"/>
      <c r="EE44" s="739"/>
      <c r="EF44" s="739"/>
      <c r="EG44" s="739"/>
      <c r="EH44" s="739"/>
      <c r="EI44" s="739"/>
      <c r="EJ44" s="739"/>
      <c r="EK44" s="739"/>
      <c r="EL44" s="739"/>
      <c r="EM44" s="739"/>
      <c r="EN44" s="739"/>
      <c r="EO44" s="739"/>
      <c r="EP44" s="739"/>
      <c r="EQ44" s="739"/>
      <c r="ER44" s="739"/>
      <c r="ES44" s="739"/>
      <c r="ET44" s="739"/>
      <c r="EU44" s="739"/>
      <c r="EV44" s="739"/>
      <c r="EW44" s="739"/>
      <c r="EX44" s="739"/>
      <c r="EY44" s="739"/>
      <c r="EZ44" s="739"/>
      <c r="FA44" s="739"/>
      <c r="FB44" s="739"/>
      <c r="FC44" s="739"/>
      <c r="FD44" s="740"/>
      <c r="FE44" s="176"/>
      <c r="FF44" s="836" t="s">
        <v>147</v>
      </c>
      <c r="FG44" s="836"/>
      <c r="FH44" s="836"/>
      <c r="FI44" s="836"/>
      <c r="FJ44" s="836"/>
      <c r="FK44" s="836"/>
      <c r="FL44" s="836"/>
      <c r="FM44" s="836"/>
      <c r="FN44" s="836"/>
      <c r="FO44" s="836"/>
      <c r="FP44" s="836"/>
      <c r="FQ44" s="836"/>
      <c r="FR44" s="177"/>
      <c r="FS44" s="177"/>
      <c r="FT44" s="178"/>
      <c r="FW44" s="162"/>
    </row>
    <row r="45" spans="1:181" ht="7.95" customHeight="1" x14ac:dyDescent="0.15">
      <c r="A45" s="166"/>
      <c r="C45" s="826"/>
      <c r="D45" s="827"/>
      <c r="E45" s="827"/>
      <c r="F45" s="828"/>
      <c r="G45" s="878"/>
      <c r="H45" s="879"/>
      <c r="I45" s="879"/>
      <c r="J45" s="880"/>
      <c r="K45" s="838"/>
      <c r="L45" s="839"/>
      <c r="M45" s="839"/>
      <c r="N45" s="839"/>
      <c r="O45" s="839"/>
      <c r="P45" s="839"/>
      <c r="Q45" s="839"/>
      <c r="R45" s="839"/>
      <c r="S45" s="839"/>
      <c r="T45" s="839"/>
      <c r="U45" s="839"/>
      <c r="V45" s="839"/>
      <c r="W45" s="839"/>
      <c r="X45" s="839"/>
      <c r="Y45" s="839"/>
      <c r="Z45" s="839"/>
      <c r="AA45" s="839"/>
      <c r="AB45" s="840"/>
      <c r="AC45" s="742"/>
      <c r="AD45" s="742"/>
      <c r="AE45" s="742"/>
      <c r="AF45" s="565"/>
      <c r="AG45" s="746"/>
      <c r="AH45" s="747"/>
      <c r="AI45" s="747"/>
      <c r="AJ45" s="747"/>
      <c r="AK45" s="747"/>
      <c r="AL45" s="747"/>
      <c r="AM45" s="747"/>
      <c r="AN45" s="747"/>
      <c r="AO45" s="747"/>
      <c r="AP45" s="747"/>
      <c r="AQ45" s="747"/>
      <c r="AR45" s="747"/>
      <c r="AS45" s="747"/>
      <c r="AT45" s="747"/>
      <c r="AU45" s="747"/>
      <c r="AV45" s="747"/>
      <c r="AW45" s="747"/>
      <c r="AX45" s="747"/>
      <c r="AY45" s="747"/>
      <c r="AZ45" s="747"/>
      <c r="BA45" s="747"/>
      <c r="BB45" s="747"/>
      <c r="BC45" s="747"/>
      <c r="BD45" s="747"/>
      <c r="BE45" s="747"/>
      <c r="BF45" s="747"/>
      <c r="BG45" s="747"/>
      <c r="BH45" s="747"/>
      <c r="BI45" s="747"/>
      <c r="BJ45" s="747"/>
      <c r="BK45" s="747"/>
      <c r="BL45" s="747"/>
      <c r="BM45" s="747"/>
      <c r="BN45" s="747"/>
      <c r="BO45" s="747"/>
      <c r="BP45" s="748"/>
      <c r="BQ45" s="742"/>
      <c r="BR45" s="742"/>
      <c r="BS45" s="742"/>
      <c r="BT45" s="742"/>
      <c r="BU45" s="742"/>
      <c r="BV45" s="742"/>
      <c r="BW45" s="742"/>
      <c r="BX45" s="565"/>
      <c r="BY45" s="788"/>
      <c r="BZ45" s="752"/>
      <c r="CA45" s="752"/>
      <c r="CB45" s="752"/>
      <c r="CC45" s="752"/>
      <c r="CD45" s="752"/>
      <c r="CE45" s="752"/>
      <c r="CF45" s="752"/>
      <c r="CG45" s="752"/>
      <c r="CH45" s="752"/>
      <c r="CI45" s="752"/>
      <c r="CJ45" s="752"/>
      <c r="CK45" s="752"/>
      <c r="CL45" s="752"/>
      <c r="CM45" s="752"/>
      <c r="CN45" s="752"/>
      <c r="CO45" s="752"/>
      <c r="CP45" s="752"/>
      <c r="CQ45" s="752"/>
      <c r="CR45" s="752"/>
      <c r="CS45" s="752"/>
      <c r="CT45" s="752"/>
      <c r="CU45" s="752"/>
      <c r="CV45" s="752"/>
      <c r="CW45" s="752"/>
      <c r="CX45" s="752"/>
      <c r="CY45" s="752"/>
      <c r="CZ45" s="789"/>
      <c r="DA45" s="799"/>
      <c r="DB45" s="735"/>
      <c r="DC45" s="735"/>
      <c r="DD45" s="735"/>
      <c r="DE45" s="735"/>
      <c r="DF45" s="735"/>
      <c r="DG45" s="735"/>
      <c r="DH45" s="735"/>
      <c r="DI45" s="735"/>
      <c r="DJ45" s="735"/>
      <c r="DK45" s="738"/>
      <c r="DL45" s="738"/>
      <c r="DM45" s="738"/>
      <c r="DN45" s="738"/>
      <c r="DO45" s="738"/>
      <c r="DP45" s="738"/>
      <c r="DQ45" s="738"/>
      <c r="DR45" s="738"/>
      <c r="DS45" s="738"/>
      <c r="DT45" s="738"/>
      <c r="DU45" s="741"/>
      <c r="DV45" s="674"/>
      <c r="DW45" s="674"/>
      <c r="DX45" s="674"/>
      <c r="DY45" s="674"/>
      <c r="DZ45" s="674"/>
      <c r="EA45" s="674"/>
      <c r="EB45" s="674"/>
      <c r="EC45" s="674"/>
      <c r="ED45" s="674"/>
      <c r="EE45" s="674"/>
      <c r="EF45" s="674"/>
      <c r="EG45" s="674"/>
      <c r="EH45" s="674"/>
      <c r="EI45" s="674"/>
      <c r="EJ45" s="674"/>
      <c r="EK45" s="674"/>
      <c r="EL45" s="674"/>
      <c r="EM45" s="674"/>
      <c r="EN45" s="674"/>
      <c r="EO45" s="674"/>
      <c r="EP45" s="674"/>
      <c r="EQ45" s="674"/>
      <c r="ER45" s="674"/>
      <c r="ES45" s="674"/>
      <c r="ET45" s="674"/>
      <c r="EU45" s="674"/>
      <c r="EV45" s="674"/>
      <c r="EW45" s="674"/>
      <c r="EX45" s="674"/>
      <c r="EY45" s="674"/>
      <c r="EZ45" s="674"/>
      <c r="FA45" s="674"/>
      <c r="FB45" s="674"/>
      <c r="FC45" s="674"/>
      <c r="FD45" s="753"/>
      <c r="FE45" s="176"/>
      <c r="FF45" s="836"/>
      <c r="FG45" s="836"/>
      <c r="FH45" s="836"/>
      <c r="FI45" s="836"/>
      <c r="FJ45" s="836"/>
      <c r="FK45" s="836"/>
      <c r="FL45" s="836"/>
      <c r="FM45" s="836"/>
      <c r="FN45" s="836"/>
      <c r="FO45" s="836"/>
      <c r="FP45" s="836"/>
      <c r="FQ45" s="836"/>
      <c r="FR45" s="177"/>
      <c r="FS45" s="177"/>
      <c r="FT45" s="178"/>
      <c r="FW45" s="162"/>
      <c r="FY45" s="175"/>
    </row>
    <row r="46" spans="1:181" ht="7.95" customHeight="1" x14ac:dyDescent="0.15">
      <c r="A46" s="164" t="str">
        <f>C46</f>
        <v>34</v>
      </c>
      <c r="B46" s="155" t="e">
        <f>MATCH(C46,#REF!,0)</f>
        <v>#REF!</v>
      </c>
      <c r="C46" s="754" t="s">
        <v>148</v>
      </c>
      <c r="D46" s="755"/>
      <c r="E46" s="755"/>
      <c r="F46" s="756"/>
      <c r="G46" s="878"/>
      <c r="H46" s="879"/>
      <c r="I46" s="879"/>
      <c r="J46" s="880"/>
      <c r="K46" s="760" t="s">
        <v>149</v>
      </c>
      <c r="L46" s="761"/>
      <c r="M46" s="761"/>
      <c r="N46" s="761"/>
      <c r="O46" s="761"/>
      <c r="P46" s="761"/>
      <c r="Q46" s="761"/>
      <c r="R46" s="761"/>
      <c r="S46" s="761"/>
      <c r="T46" s="761"/>
      <c r="U46" s="761"/>
      <c r="V46" s="761"/>
      <c r="W46" s="761"/>
      <c r="X46" s="761"/>
      <c r="Y46" s="761"/>
      <c r="Z46" s="761"/>
      <c r="AA46" s="761"/>
      <c r="AB46" s="762"/>
      <c r="AC46" s="742" t="s">
        <v>23</v>
      </c>
      <c r="AD46" s="742"/>
      <c r="AE46" s="742"/>
      <c r="AF46" s="565"/>
      <c r="AG46" s="743"/>
      <c r="AH46" s="744"/>
      <c r="AI46" s="744"/>
      <c r="AJ46" s="744"/>
      <c r="AK46" s="744"/>
      <c r="AL46" s="744"/>
      <c r="AM46" s="744"/>
      <c r="AN46" s="744"/>
      <c r="AO46" s="744"/>
      <c r="AP46" s="744"/>
      <c r="AQ46" s="744"/>
      <c r="AR46" s="744"/>
      <c r="AS46" s="744"/>
      <c r="AT46" s="744"/>
      <c r="AU46" s="744"/>
      <c r="AV46" s="744"/>
      <c r="AW46" s="744"/>
      <c r="AX46" s="744"/>
      <c r="AY46" s="744"/>
      <c r="AZ46" s="744"/>
      <c r="BA46" s="744"/>
      <c r="BB46" s="744"/>
      <c r="BC46" s="744"/>
      <c r="BD46" s="744"/>
      <c r="BE46" s="744"/>
      <c r="BF46" s="744"/>
      <c r="BG46" s="744"/>
      <c r="BH46" s="744"/>
      <c r="BI46" s="744"/>
      <c r="BJ46" s="744"/>
      <c r="BK46" s="744"/>
      <c r="BL46" s="744"/>
      <c r="BM46" s="744"/>
      <c r="BN46" s="744"/>
      <c r="BO46" s="744"/>
      <c r="BP46" s="745"/>
      <c r="BQ46" s="717">
        <v>23</v>
      </c>
      <c r="BR46" s="568"/>
      <c r="BS46" s="568"/>
      <c r="BT46" s="568"/>
      <c r="BU46" s="568"/>
      <c r="BV46" s="568"/>
      <c r="BW46" s="568"/>
      <c r="BX46" s="568"/>
      <c r="BY46" s="770"/>
      <c r="BZ46" s="750"/>
      <c r="CA46" s="750"/>
      <c r="CB46" s="750"/>
      <c r="CC46" s="750"/>
      <c r="CD46" s="750"/>
      <c r="CE46" s="750"/>
      <c r="CF46" s="750"/>
      <c r="CG46" s="750"/>
      <c r="CH46" s="750"/>
      <c r="CI46" s="750"/>
      <c r="CJ46" s="750"/>
      <c r="CK46" s="750"/>
      <c r="CL46" s="750"/>
      <c r="CM46" s="750"/>
      <c r="CN46" s="750"/>
      <c r="CO46" s="750"/>
      <c r="CP46" s="750"/>
      <c r="CQ46" s="750"/>
      <c r="CR46" s="750"/>
      <c r="CS46" s="750"/>
      <c r="CT46" s="750"/>
      <c r="CU46" s="750"/>
      <c r="CV46" s="750"/>
      <c r="CW46" s="750"/>
      <c r="CX46" s="750"/>
      <c r="CY46" s="750"/>
      <c r="CZ46" s="771"/>
      <c r="DA46" s="775">
        <v>17</v>
      </c>
      <c r="DB46" s="776"/>
      <c r="DC46" s="776"/>
      <c r="DD46" s="776"/>
      <c r="DE46" s="776"/>
      <c r="DF46" s="776"/>
      <c r="DG46" s="776"/>
      <c r="DH46" s="776"/>
      <c r="DI46" s="776"/>
      <c r="DJ46" s="776"/>
      <c r="DK46" s="738"/>
      <c r="DL46" s="738"/>
      <c r="DM46" s="738"/>
      <c r="DN46" s="738"/>
      <c r="DO46" s="738"/>
      <c r="DP46" s="738"/>
      <c r="DQ46" s="738"/>
      <c r="DR46" s="738"/>
      <c r="DS46" s="738"/>
      <c r="DT46" s="738"/>
      <c r="DU46" s="722">
        <f>ROUNDDOWN(IF(DK46="",BY46*DA46,BY46*DK46),0)</f>
        <v>0</v>
      </c>
      <c r="DV46" s="739"/>
      <c r="DW46" s="739"/>
      <c r="DX46" s="739"/>
      <c r="DY46" s="739"/>
      <c r="DZ46" s="739"/>
      <c r="EA46" s="739"/>
      <c r="EB46" s="739"/>
      <c r="EC46" s="739"/>
      <c r="ED46" s="739"/>
      <c r="EE46" s="739"/>
      <c r="EF46" s="739"/>
      <c r="EG46" s="739"/>
      <c r="EH46" s="739"/>
      <c r="EI46" s="739"/>
      <c r="EJ46" s="739"/>
      <c r="EK46" s="739"/>
      <c r="EL46" s="739"/>
      <c r="EM46" s="739"/>
      <c r="EN46" s="739"/>
      <c r="EO46" s="739"/>
      <c r="EP46" s="739"/>
      <c r="EQ46" s="739"/>
      <c r="ER46" s="739"/>
      <c r="ES46" s="739"/>
      <c r="ET46" s="739"/>
      <c r="EU46" s="739"/>
      <c r="EV46" s="739"/>
      <c r="EW46" s="739"/>
      <c r="EX46" s="739"/>
      <c r="EY46" s="739"/>
      <c r="EZ46" s="739"/>
      <c r="FA46" s="739"/>
      <c r="FB46" s="739"/>
      <c r="FC46" s="739"/>
      <c r="FD46" s="740"/>
      <c r="FE46" s="169"/>
      <c r="FR46" s="177"/>
      <c r="FS46" s="177"/>
      <c r="FW46" s="162"/>
    </row>
    <row r="47" spans="1:181" ht="7.95" customHeight="1" x14ac:dyDescent="0.15">
      <c r="A47" s="166"/>
      <c r="B47" s="155" t="e">
        <f>MATCH(C47,#REF!,0)</f>
        <v>#REF!</v>
      </c>
      <c r="C47" s="757"/>
      <c r="D47" s="758"/>
      <c r="E47" s="758"/>
      <c r="F47" s="759"/>
      <c r="G47" s="878"/>
      <c r="H47" s="879"/>
      <c r="I47" s="879"/>
      <c r="J47" s="880"/>
      <c r="K47" s="763"/>
      <c r="L47" s="597"/>
      <c r="M47" s="597"/>
      <c r="N47" s="597"/>
      <c r="O47" s="597"/>
      <c r="P47" s="597"/>
      <c r="Q47" s="597"/>
      <c r="R47" s="597"/>
      <c r="S47" s="597"/>
      <c r="T47" s="597"/>
      <c r="U47" s="597"/>
      <c r="V47" s="597"/>
      <c r="W47" s="597"/>
      <c r="X47" s="597"/>
      <c r="Y47" s="597"/>
      <c r="Z47" s="597"/>
      <c r="AA47" s="597"/>
      <c r="AB47" s="764"/>
      <c r="AC47" s="742"/>
      <c r="AD47" s="742"/>
      <c r="AE47" s="742"/>
      <c r="AF47" s="565"/>
      <c r="AG47" s="746"/>
      <c r="AH47" s="747"/>
      <c r="AI47" s="747"/>
      <c r="AJ47" s="747"/>
      <c r="AK47" s="747"/>
      <c r="AL47" s="747"/>
      <c r="AM47" s="747"/>
      <c r="AN47" s="747"/>
      <c r="AO47" s="747"/>
      <c r="AP47" s="747"/>
      <c r="AQ47" s="747"/>
      <c r="AR47" s="747"/>
      <c r="AS47" s="747"/>
      <c r="AT47" s="747"/>
      <c r="AU47" s="747"/>
      <c r="AV47" s="747"/>
      <c r="AW47" s="747"/>
      <c r="AX47" s="747"/>
      <c r="AY47" s="747"/>
      <c r="AZ47" s="747"/>
      <c r="BA47" s="747"/>
      <c r="BB47" s="747"/>
      <c r="BC47" s="747"/>
      <c r="BD47" s="747"/>
      <c r="BE47" s="747"/>
      <c r="BF47" s="747"/>
      <c r="BG47" s="747"/>
      <c r="BH47" s="747"/>
      <c r="BI47" s="747"/>
      <c r="BJ47" s="747"/>
      <c r="BK47" s="747"/>
      <c r="BL47" s="747"/>
      <c r="BM47" s="747"/>
      <c r="BN47" s="747"/>
      <c r="BO47" s="747"/>
      <c r="BP47" s="748"/>
      <c r="BQ47" s="725"/>
      <c r="BR47" s="547"/>
      <c r="BS47" s="547"/>
      <c r="BT47" s="547"/>
      <c r="BU47" s="547"/>
      <c r="BV47" s="547"/>
      <c r="BW47" s="547"/>
      <c r="BX47" s="547"/>
      <c r="BY47" s="788"/>
      <c r="BZ47" s="752"/>
      <c r="CA47" s="752"/>
      <c r="CB47" s="752"/>
      <c r="CC47" s="752"/>
      <c r="CD47" s="752"/>
      <c r="CE47" s="752"/>
      <c r="CF47" s="752"/>
      <c r="CG47" s="752"/>
      <c r="CH47" s="752"/>
      <c r="CI47" s="752"/>
      <c r="CJ47" s="752"/>
      <c r="CK47" s="752"/>
      <c r="CL47" s="752"/>
      <c r="CM47" s="752"/>
      <c r="CN47" s="752"/>
      <c r="CO47" s="752"/>
      <c r="CP47" s="752"/>
      <c r="CQ47" s="752"/>
      <c r="CR47" s="752"/>
      <c r="CS47" s="752"/>
      <c r="CT47" s="752"/>
      <c r="CU47" s="752"/>
      <c r="CV47" s="752"/>
      <c r="CW47" s="752"/>
      <c r="CX47" s="752"/>
      <c r="CY47" s="752"/>
      <c r="CZ47" s="789"/>
      <c r="DA47" s="775"/>
      <c r="DB47" s="776"/>
      <c r="DC47" s="776"/>
      <c r="DD47" s="776"/>
      <c r="DE47" s="776"/>
      <c r="DF47" s="776"/>
      <c r="DG47" s="776"/>
      <c r="DH47" s="776"/>
      <c r="DI47" s="776"/>
      <c r="DJ47" s="776"/>
      <c r="DK47" s="738"/>
      <c r="DL47" s="738"/>
      <c r="DM47" s="738"/>
      <c r="DN47" s="738"/>
      <c r="DO47" s="738"/>
      <c r="DP47" s="738"/>
      <c r="DQ47" s="738"/>
      <c r="DR47" s="738"/>
      <c r="DS47" s="738"/>
      <c r="DT47" s="738"/>
      <c r="DU47" s="741"/>
      <c r="DV47" s="674"/>
      <c r="DW47" s="674"/>
      <c r="DX47" s="674"/>
      <c r="DY47" s="674"/>
      <c r="DZ47" s="674"/>
      <c r="EA47" s="674"/>
      <c r="EB47" s="674"/>
      <c r="EC47" s="674"/>
      <c r="ED47" s="674"/>
      <c r="EE47" s="674"/>
      <c r="EF47" s="674"/>
      <c r="EG47" s="674"/>
      <c r="EH47" s="674"/>
      <c r="EI47" s="674"/>
      <c r="EJ47" s="674"/>
      <c r="EK47" s="674"/>
      <c r="EL47" s="674"/>
      <c r="EM47" s="674"/>
      <c r="EN47" s="674"/>
      <c r="EO47" s="674"/>
      <c r="EP47" s="674"/>
      <c r="EQ47" s="674"/>
      <c r="ER47" s="674"/>
      <c r="ES47" s="674"/>
      <c r="ET47" s="674"/>
      <c r="EU47" s="674"/>
      <c r="EV47" s="674"/>
      <c r="EW47" s="674"/>
      <c r="EX47" s="674"/>
      <c r="EY47" s="674"/>
      <c r="EZ47" s="674"/>
      <c r="FA47" s="674"/>
      <c r="FB47" s="674"/>
      <c r="FC47" s="674"/>
      <c r="FD47" s="753"/>
      <c r="FE47" s="176"/>
      <c r="FF47" s="178"/>
      <c r="FG47" s="841"/>
      <c r="FH47" s="842"/>
      <c r="FI47" s="843"/>
      <c r="FK47" s="178"/>
      <c r="FL47" s="841"/>
      <c r="FM47" s="842"/>
      <c r="FN47" s="843"/>
      <c r="FP47" s="178"/>
      <c r="FQ47" s="614"/>
      <c r="FR47" s="598"/>
      <c r="FS47" s="599"/>
      <c r="FW47" s="162"/>
    </row>
    <row r="48" spans="1:181" ht="7.95" customHeight="1" x14ac:dyDescent="0.15">
      <c r="A48" s="166"/>
      <c r="C48" s="757"/>
      <c r="D48" s="758"/>
      <c r="E48" s="758"/>
      <c r="F48" s="759"/>
      <c r="G48" s="878"/>
      <c r="H48" s="879"/>
      <c r="I48" s="879"/>
      <c r="J48" s="880"/>
      <c r="K48" s="763"/>
      <c r="L48" s="597"/>
      <c r="M48" s="597"/>
      <c r="N48" s="597"/>
      <c r="O48" s="597"/>
      <c r="P48" s="597"/>
      <c r="Q48" s="597"/>
      <c r="R48" s="597"/>
      <c r="S48" s="597"/>
      <c r="T48" s="597"/>
      <c r="U48" s="597"/>
      <c r="V48" s="597"/>
      <c r="W48" s="597"/>
      <c r="X48" s="597"/>
      <c r="Y48" s="597"/>
      <c r="Z48" s="597"/>
      <c r="AA48" s="597"/>
      <c r="AB48" s="764"/>
      <c r="AC48" s="742" t="s">
        <v>91</v>
      </c>
      <c r="AD48" s="742"/>
      <c r="AE48" s="742"/>
      <c r="AF48" s="565"/>
      <c r="AG48" s="743"/>
      <c r="AH48" s="744"/>
      <c r="AI48" s="744"/>
      <c r="AJ48" s="744"/>
      <c r="AK48" s="744"/>
      <c r="AL48" s="744"/>
      <c r="AM48" s="744"/>
      <c r="AN48" s="744"/>
      <c r="AO48" s="744"/>
      <c r="AP48" s="744"/>
      <c r="AQ48" s="744"/>
      <c r="AR48" s="744"/>
      <c r="AS48" s="744"/>
      <c r="AT48" s="744"/>
      <c r="AU48" s="744"/>
      <c r="AV48" s="744"/>
      <c r="AW48" s="744"/>
      <c r="AX48" s="744"/>
      <c r="AY48" s="744"/>
      <c r="AZ48" s="744"/>
      <c r="BA48" s="744"/>
      <c r="BB48" s="744"/>
      <c r="BC48" s="744"/>
      <c r="BD48" s="744"/>
      <c r="BE48" s="744"/>
      <c r="BF48" s="744"/>
      <c r="BG48" s="744"/>
      <c r="BH48" s="744"/>
      <c r="BI48" s="744"/>
      <c r="BJ48" s="744"/>
      <c r="BK48" s="744"/>
      <c r="BL48" s="744"/>
      <c r="BM48" s="744"/>
      <c r="BN48" s="744"/>
      <c r="BO48" s="744"/>
      <c r="BP48" s="745"/>
      <c r="BQ48" s="717">
        <v>25</v>
      </c>
      <c r="BR48" s="568"/>
      <c r="BS48" s="568"/>
      <c r="BT48" s="568"/>
      <c r="BU48" s="568"/>
      <c r="BV48" s="568"/>
      <c r="BW48" s="568"/>
      <c r="BX48" s="568"/>
      <c r="BY48" s="770"/>
      <c r="BZ48" s="750"/>
      <c r="CA48" s="750"/>
      <c r="CB48" s="750"/>
      <c r="CC48" s="750"/>
      <c r="CD48" s="750"/>
      <c r="CE48" s="750"/>
      <c r="CF48" s="750"/>
      <c r="CG48" s="750"/>
      <c r="CH48" s="750"/>
      <c r="CI48" s="750"/>
      <c r="CJ48" s="750"/>
      <c r="CK48" s="750"/>
      <c r="CL48" s="750"/>
      <c r="CM48" s="750"/>
      <c r="CN48" s="750"/>
      <c r="CO48" s="750"/>
      <c r="CP48" s="750"/>
      <c r="CQ48" s="750"/>
      <c r="CR48" s="750"/>
      <c r="CS48" s="750"/>
      <c r="CT48" s="750"/>
      <c r="CU48" s="750"/>
      <c r="CV48" s="750"/>
      <c r="CW48" s="750"/>
      <c r="CX48" s="750"/>
      <c r="CY48" s="750"/>
      <c r="CZ48" s="771"/>
      <c r="DA48" s="799">
        <v>9.5</v>
      </c>
      <c r="DB48" s="735"/>
      <c r="DC48" s="735"/>
      <c r="DD48" s="735"/>
      <c r="DE48" s="735"/>
      <c r="DF48" s="735"/>
      <c r="DG48" s="735"/>
      <c r="DH48" s="735"/>
      <c r="DI48" s="735"/>
      <c r="DJ48" s="735"/>
      <c r="DK48" s="738"/>
      <c r="DL48" s="738"/>
      <c r="DM48" s="738"/>
      <c r="DN48" s="738"/>
      <c r="DO48" s="738"/>
      <c r="DP48" s="738"/>
      <c r="DQ48" s="738"/>
      <c r="DR48" s="738"/>
      <c r="DS48" s="738"/>
      <c r="DT48" s="738"/>
      <c r="DU48" s="722">
        <f>ROUNDDOWN(IF(DK48="",BY48*DA48,BY48*DK48),0)</f>
        <v>0</v>
      </c>
      <c r="DV48" s="739"/>
      <c r="DW48" s="739"/>
      <c r="DX48" s="739"/>
      <c r="DY48" s="739"/>
      <c r="DZ48" s="739"/>
      <c r="EA48" s="739"/>
      <c r="EB48" s="739"/>
      <c r="EC48" s="739"/>
      <c r="ED48" s="739"/>
      <c r="EE48" s="739"/>
      <c r="EF48" s="739"/>
      <c r="EG48" s="739"/>
      <c r="EH48" s="739"/>
      <c r="EI48" s="739"/>
      <c r="EJ48" s="739"/>
      <c r="EK48" s="739"/>
      <c r="EL48" s="739"/>
      <c r="EM48" s="739"/>
      <c r="EN48" s="739"/>
      <c r="EO48" s="739"/>
      <c r="EP48" s="739"/>
      <c r="EQ48" s="739"/>
      <c r="ER48" s="739"/>
      <c r="ES48" s="739"/>
      <c r="ET48" s="739"/>
      <c r="EU48" s="739"/>
      <c r="EV48" s="739"/>
      <c r="EW48" s="739"/>
      <c r="EX48" s="739"/>
      <c r="EY48" s="739"/>
      <c r="EZ48" s="739"/>
      <c r="FA48" s="739"/>
      <c r="FB48" s="739"/>
      <c r="FC48" s="739"/>
      <c r="FD48" s="740"/>
      <c r="FE48" s="176"/>
      <c r="FF48" s="178"/>
      <c r="FG48" s="844"/>
      <c r="FH48" s="845"/>
      <c r="FI48" s="846"/>
      <c r="FJ48" s="850" t="s">
        <v>60</v>
      </c>
      <c r="FK48" s="850"/>
      <c r="FL48" s="844"/>
      <c r="FM48" s="845"/>
      <c r="FN48" s="846"/>
      <c r="FO48" s="850" t="s">
        <v>150</v>
      </c>
      <c r="FP48" s="850"/>
      <c r="FQ48" s="615"/>
      <c r="FR48" s="564"/>
      <c r="FS48" s="600"/>
      <c r="FT48" s="561" t="s">
        <v>72</v>
      </c>
      <c r="FU48" s="561"/>
      <c r="FV48" s="179"/>
      <c r="FW48" s="162"/>
    </row>
    <row r="49" spans="1:179" ht="7.95" customHeight="1" x14ac:dyDescent="0.15">
      <c r="A49" s="166"/>
      <c r="C49" s="757"/>
      <c r="D49" s="758"/>
      <c r="E49" s="758"/>
      <c r="F49" s="759"/>
      <c r="G49" s="878"/>
      <c r="H49" s="879"/>
      <c r="I49" s="879"/>
      <c r="J49" s="880"/>
      <c r="K49" s="763"/>
      <c r="L49" s="597"/>
      <c r="M49" s="597"/>
      <c r="N49" s="597"/>
      <c r="O49" s="597"/>
      <c r="P49" s="597"/>
      <c r="Q49" s="597"/>
      <c r="R49" s="597"/>
      <c r="S49" s="597"/>
      <c r="T49" s="597"/>
      <c r="U49" s="597"/>
      <c r="V49" s="597"/>
      <c r="W49" s="597"/>
      <c r="X49" s="597"/>
      <c r="Y49" s="597"/>
      <c r="Z49" s="597"/>
      <c r="AA49" s="597"/>
      <c r="AB49" s="764"/>
      <c r="AC49" s="742"/>
      <c r="AD49" s="742"/>
      <c r="AE49" s="742"/>
      <c r="AF49" s="565"/>
      <c r="AG49" s="746"/>
      <c r="AH49" s="747"/>
      <c r="AI49" s="747"/>
      <c r="AJ49" s="747"/>
      <c r="AK49" s="747"/>
      <c r="AL49" s="747"/>
      <c r="AM49" s="747"/>
      <c r="AN49" s="747"/>
      <c r="AO49" s="747"/>
      <c r="AP49" s="747"/>
      <c r="AQ49" s="747"/>
      <c r="AR49" s="747"/>
      <c r="AS49" s="747"/>
      <c r="AT49" s="747"/>
      <c r="AU49" s="747"/>
      <c r="AV49" s="747"/>
      <c r="AW49" s="747"/>
      <c r="AX49" s="747"/>
      <c r="AY49" s="747"/>
      <c r="AZ49" s="747"/>
      <c r="BA49" s="747"/>
      <c r="BB49" s="747"/>
      <c r="BC49" s="747"/>
      <c r="BD49" s="747"/>
      <c r="BE49" s="747"/>
      <c r="BF49" s="747"/>
      <c r="BG49" s="747"/>
      <c r="BH49" s="747"/>
      <c r="BI49" s="747"/>
      <c r="BJ49" s="747"/>
      <c r="BK49" s="747"/>
      <c r="BL49" s="747"/>
      <c r="BM49" s="747"/>
      <c r="BN49" s="747"/>
      <c r="BO49" s="747"/>
      <c r="BP49" s="748"/>
      <c r="BQ49" s="725"/>
      <c r="BR49" s="547"/>
      <c r="BS49" s="547"/>
      <c r="BT49" s="547"/>
      <c r="BU49" s="547"/>
      <c r="BV49" s="547"/>
      <c r="BW49" s="547"/>
      <c r="BX49" s="547"/>
      <c r="BY49" s="788"/>
      <c r="BZ49" s="752"/>
      <c r="CA49" s="752"/>
      <c r="CB49" s="752"/>
      <c r="CC49" s="752"/>
      <c r="CD49" s="752"/>
      <c r="CE49" s="752"/>
      <c r="CF49" s="752"/>
      <c r="CG49" s="752"/>
      <c r="CH49" s="752"/>
      <c r="CI49" s="752"/>
      <c r="CJ49" s="752"/>
      <c r="CK49" s="752"/>
      <c r="CL49" s="752"/>
      <c r="CM49" s="752"/>
      <c r="CN49" s="752"/>
      <c r="CO49" s="752"/>
      <c r="CP49" s="752"/>
      <c r="CQ49" s="752"/>
      <c r="CR49" s="752"/>
      <c r="CS49" s="752"/>
      <c r="CT49" s="752"/>
      <c r="CU49" s="752"/>
      <c r="CV49" s="752"/>
      <c r="CW49" s="752"/>
      <c r="CX49" s="752"/>
      <c r="CY49" s="752"/>
      <c r="CZ49" s="789"/>
      <c r="DA49" s="799"/>
      <c r="DB49" s="735"/>
      <c r="DC49" s="735"/>
      <c r="DD49" s="735"/>
      <c r="DE49" s="735"/>
      <c r="DF49" s="735"/>
      <c r="DG49" s="735"/>
      <c r="DH49" s="735"/>
      <c r="DI49" s="735"/>
      <c r="DJ49" s="735"/>
      <c r="DK49" s="738"/>
      <c r="DL49" s="738"/>
      <c r="DM49" s="738"/>
      <c r="DN49" s="738"/>
      <c r="DO49" s="738"/>
      <c r="DP49" s="738"/>
      <c r="DQ49" s="738"/>
      <c r="DR49" s="738"/>
      <c r="DS49" s="738"/>
      <c r="DT49" s="738"/>
      <c r="DU49" s="741"/>
      <c r="DV49" s="674"/>
      <c r="DW49" s="674"/>
      <c r="DX49" s="674"/>
      <c r="DY49" s="674"/>
      <c r="DZ49" s="674"/>
      <c r="EA49" s="674"/>
      <c r="EB49" s="674"/>
      <c r="EC49" s="674"/>
      <c r="ED49" s="674"/>
      <c r="EE49" s="674"/>
      <c r="EF49" s="674"/>
      <c r="EG49" s="674"/>
      <c r="EH49" s="674"/>
      <c r="EI49" s="674"/>
      <c r="EJ49" s="674"/>
      <c r="EK49" s="674"/>
      <c r="EL49" s="674"/>
      <c r="EM49" s="674"/>
      <c r="EN49" s="674"/>
      <c r="EO49" s="674"/>
      <c r="EP49" s="674"/>
      <c r="EQ49" s="674"/>
      <c r="ER49" s="674"/>
      <c r="ES49" s="674"/>
      <c r="ET49" s="674"/>
      <c r="EU49" s="674"/>
      <c r="EV49" s="674"/>
      <c r="EW49" s="674"/>
      <c r="EX49" s="674"/>
      <c r="EY49" s="674"/>
      <c r="EZ49" s="674"/>
      <c r="FA49" s="674"/>
      <c r="FB49" s="674"/>
      <c r="FC49" s="674"/>
      <c r="FD49" s="753"/>
      <c r="FE49" s="169"/>
      <c r="FF49" s="178"/>
      <c r="FG49" s="847"/>
      <c r="FH49" s="848"/>
      <c r="FI49" s="849"/>
      <c r="FJ49" s="850"/>
      <c r="FK49" s="850"/>
      <c r="FL49" s="847"/>
      <c r="FM49" s="848"/>
      <c r="FN49" s="849"/>
      <c r="FO49" s="850"/>
      <c r="FP49" s="850"/>
      <c r="FQ49" s="616"/>
      <c r="FR49" s="601"/>
      <c r="FS49" s="602"/>
      <c r="FT49" s="561"/>
      <c r="FU49" s="561"/>
      <c r="FV49" s="179"/>
      <c r="FW49" s="162"/>
    </row>
    <row r="50" spans="1:179" ht="7.95" customHeight="1" x14ac:dyDescent="0.15">
      <c r="A50" s="166"/>
      <c r="C50" s="757"/>
      <c r="D50" s="758"/>
      <c r="E50" s="758"/>
      <c r="F50" s="759"/>
      <c r="G50" s="878"/>
      <c r="H50" s="879"/>
      <c r="I50" s="879"/>
      <c r="J50" s="880"/>
      <c r="K50" s="763"/>
      <c r="L50" s="597"/>
      <c r="M50" s="597"/>
      <c r="N50" s="597"/>
      <c r="O50" s="597"/>
      <c r="P50" s="597"/>
      <c r="Q50" s="597"/>
      <c r="R50" s="597"/>
      <c r="S50" s="597"/>
      <c r="T50" s="597"/>
      <c r="U50" s="597"/>
      <c r="V50" s="597"/>
      <c r="W50" s="597"/>
      <c r="X50" s="597"/>
      <c r="Y50" s="597"/>
      <c r="Z50" s="597"/>
      <c r="AA50" s="597"/>
      <c r="AB50" s="764"/>
      <c r="AC50" s="742" t="s">
        <v>26</v>
      </c>
      <c r="AD50" s="742"/>
      <c r="AE50" s="742"/>
      <c r="AF50" s="565"/>
      <c r="AG50" s="743"/>
      <c r="AH50" s="744"/>
      <c r="AI50" s="744"/>
      <c r="AJ50" s="744"/>
      <c r="AK50" s="744"/>
      <c r="AL50" s="744"/>
      <c r="AM50" s="744"/>
      <c r="AN50" s="744"/>
      <c r="AO50" s="744"/>
      <c r="AP50" s="744"/>
      <c r="AQ50" s="744"/>
      <c r="AR50" s="744"/>
      <c r="AS50" s="744"/>
      <c r="AT50" s="744"/>
      <c r="AU50" s="744"/>
      <c r="AV50" s="744"/>
      <c r="AW50" s="744"/>
      <c r="AX50" s="744"/>
      <c r="AY50" s="744"/>
      <c r="AZ50" s="744"/>
      <c r="BA50" s="744"/>
      <c r="BB50" s="744"/>
      <c r="BC50" s="744"/>
      <c r="BD50" s="744"/>
      <c r="BE50" s="744"/>
      <c r="BF50" s="744"/>
      <c r="BG50" s="744"/>
      <c r="BH50" s="744"/>
      <c r="BI50" s="744"/>
      <c r="BJ50" s="744"/>
      <c r="BK50" s="744"/>
      <c r="BL50" s="744"/>
      <c r="BM50" s="744"/>
      <c r="BN50" s="744"/>
      <c r="BO50" s="744"/>
      <c r="BP50" s="745"/>
      <c r="BQ50" s="717">
        <v>24</v>
      </c>
      <c r="BR50" s="568"/>
      <c r="BS50" s="568"/>
      <c r="BT50" s="568"/>
      <c r="BU50" s="568"/>
      <c r="BV50" s="568"/>
      <c r="BW50" s="568"/>
      <c r="BX50" s="568"/>
      <c r="BY50" s="770"/>
      <c r="BZ50" s="750"/>
      <c r="CA50" s="750"/>
      <c r="CB50" s="750"/>
      <c r="CC50" s="750"/>
      <c r="CD50" s="750"/>
      <c r="CE50" s="750"/>
      <c r="CF50" s="750"/>
      <c r="CG50" s="750"/>
      <c r="CH50" s="750"/>
      <c r="CI50" s="750"/>
      <c r="CJ50" s="750"/>
      <c r="CK50" s="750"/>
      <c r="CL50" s="750"/>
      <c r="CM50" s="750"/>
      <c r="CN50" s="750"/>
      <c r="CO50" s="750"/>
      <c r="CP50" s="750"/>
      <c r="CQ50" s="750"/>
      <c r="CR50" s="750"/>
      <c r="CS50" s="750"/>
      <c r="CT50" s="750"/>
      <c r="CU50" s="750"/>
      <c r="CV50" s="750"/>
      <c r="CW50" s="750"/>
      <c r="CX50" s="750"/>
      <c r="CY50" s="750"/>
      <c r="CZ50" s="771"/>
      <c r="DA50" s="799">
        <v>9</v>
      </c>
      <c r="DB50" s="735"/>
      <c r="DC50" s="735"/>
      <c r="DD50" s="735"/>
      <c r="DE50" s="735"/>
      <c r="DF50" s="735"/>
      <c r="DG50" s="735"/>
      <c r="DH50" s="735"/>
      <c r="DI50" s="735"/>
      <c r="DJ50" s="735"/>
      <c r="DK50" s="738"/>
      <c r="DL50" s="738"/>
      <c r="DM50" s="738"/>
      <c r="DN50" s="738"/>
      <c r="DO50" s="738"/>
      <c r="DP50" s="738"/>
      <c r="DQ50" s="738"/>
      <c r="DR50" s="738"/>
      <c r="DS50" s="738"/>
      <c r="DT50" s="738"/>
      <c r="DU50" s="722">
        <f>ROUNDDOWN(IF(DK50="",BY50*DA50,BY50*DK50),0)</f>
        <v>0</v>
      </c>
      <c r="DV50" s="739"/>
      <c r="DW50" s="739"/>
      <c r="DX50" s="739"/>
      <c r="DY50" s="739"/>
      <c r="DZ50" s="739"/>
      <c r="EA50" s="739"/>
      <c r="EB50" s="739"/>
      <c r="EC50" s="739"/>
      <c r="ED50" s="739"/>
      <c r="EE50" s="739"/>
      <c r="EF50" s="739"/>
      <c r="EG50" s="739"/>
      <c r="EH50" s="739"/>
      <c r="EI50" s="739"/>
      <c r="EJ50" s="739"/>
      <c r="EK50" s="739"/>
      <c r="EL50" s="739"/>
      <c r="EM50" s="739"/>
      <c r="EN50" s="739"/>
      <c r="EO50" s="739"/>
      <c r="EP50" s="739"/>
      <c r="EQ50" s="739"/>
      <c r="ER50" s="739"/>
      <c r="ES50" s="739"/>
      <c r="ET50" s="739"/>
      <c r="EU50" s="739"/>
      <c r="EV50" s="739"/>
      <c r="EW50" s="739"/>
      <c r="EX50" s="739"/>
      <c r="EY50" s="739"/>
      <c r="EZ50" s="739"/>
      <c r="FA50" s="739"/>
      <c r="FB50" s="739"/>
      <c r="FC50" s="739"/>
      <c r="FD50" s="740"/>
      <c r="FE50" s="169"/>
      <c r="FF50" s="180"/>
      <c r="FG50" s="180"/>
      <c r="FH50" s="180"/>
      <c r="FI50" s="180"/>
      <c r="FJ50" s="180"/>
      <c r="FK50" s="180"/>
      <c r="FL50" s="180"/>
      <c r="FM50" s="180"/>
      <c r="FN50" s="180"/>
      <c r="FQ50" s="180"/>
      <c r="FR50" s="180"/>
      <c r="FS50" s="180"/>
      <c r="FT50" s="180"/>
      <c r="FU50" s="180"/>
      <c r="FV50" s="180"/>
      <c r="FW50" s="162"/>
    </row>
    <row r="51" spans="1:179" ht="7.95" customHeight="1" x14ac:dyDescent="0.15">
      <c r="A51" s="166"/>
      <c r="C51" s="757"/>
      <c r="D51" s="758"/>
      <c r="E51" s="758"/>
      <c r="F51" s="759"/>
      <c r="G51" s="878"/>
      <c r="H51" s="879"/>
      <c r="I51" s="879"/>
      <c r="J51" s="880"/>
      <c r="K51" s="763"/>
      <c r="L51" s="597"/>
      <c r="M51" s="597"/>
      <c r="N51" s="597"/>
      <c r="O51" s="597"/>
      <c r="P51" s="597"/>
      <c r="Q51" s="597"/>
      <c r="R51" s="597"/>
      <c r="S51" s="597"/>
      <c r="T51" s="597"/>
      <c r="U51" s="597"/>
      <c r="V51" s="597"/>
      <c r="W51" s="597"/>
      <c r="X51" s="597"/>
      <c r="Y51" s="597"/>
      <c r="Z51" s="597"/>
      <c r="AA51" s="597"/>
      <c r="AB51" s="764"/>
      <c r="AC51" s="742"/>
      <c r="AD51" s="742"/>
      <c r="AE51" s="742"/>
      <c r="AF51" s="565"/>
      <c r="AG51" s="746"/>
      <c r="AH51" s="747"/>
      <c r="AI51" s="747"/>
      <c r="AJ51" s="747"/>
      <c r="AK51" s="747"/>
      <c r="AL51" s="747"/>
      <c r="AM51" s="747"/>
      <c r="AN51" s="747"/>
      <c r="AO51" s="747"/>
      <c r="AP51" s="747"/>
      <c r="AQ51" s="747"/>
      <c r="AR51" s="747"/>
      <c r="AS51" s="747"/>
      <c r="AT51" s="747"/>
      <c r="AU51" s="747"/>
      <c r="AV51" s="747"/>
      <c r="AW51" s="747"/>
      <c r="AX51" s="747"/>
      <c r="AY51" s="747"/>
      <c r="AZ51" s="747"/>
      <c r="BA51" s="747"/>
      <c r="BB51" s="747"/>
      <c r="BC51" s="747"/>
      <c r="BD51" s="747"/>
      <c r="BE51" s="747"/>
      <c r="BF51" s="747"/>
      <c r="BG51" s="747"/>
      <c r="BH51" s="747"/>
      <c r="BI51" s="747"/>
      <c r="BJ51" s="747"/>
      <c r="BK51" s="747"/>
      <c r="BL51" s="747"/>
      <c r="BM51" s="747"/>
      <c r="BN51" s="747"/>
      <c r="BO51" s="747"/>
      <c r="BP51" s="748"/>
      <c r="BQ51" s="725"/>
      <c r="BR51" s="547"/>
      <c r="BS51" s="547"/>
      <c r="BT51" s="547"/>
      <c r="BU51" s="547"/>
      <c r="BV51" s="547"/>
      <c r="BW51" s="547"/>
      <c r="BX51" s="547"/>
      <c r="BY51" s="788"/>
      <c r="BZ51" s="752"/>
      <c r="CA51" s="752"/>
      <c r="CB51" s="752"/>
      <c r="CC51" s="752"/>
      <c r="CD51" s="752"/>
      <c r="CE51" s="752"/>
      <c r="CF51" s="752"/>
      <c r="CG51" s="752"/>
      <c r="CH51" s="752"/>
      <c r="CI51" s="752"/>
      <c r="CJ51" s="752"/>
      <c r="CK51" s="752"/>
      <c r="CL51" s="752"/>
      <c r="CM51" s="752"/>
      <c r="CN51" s="752"/>
      <c r="CO51" s="752"/>
      <c r="CP51" s="752"/>
      <c r="CQ51" s="752"/>
      <c r="CR51" s="752"/>
      <c r="CS51" s="752"/>
      <c r="CT51" s="752"/>
      <c r="CU51" s="752"/>
      <c r="CV51" s="752"/>
      <c r="CW51" s="752"/>
      <c r="CX51" s="752"/>
      <c r="CY51" s="752"/>
      <c r="CZ51" s="789"/>
      <c r="DA51" s="799"/>
      <c r="DB51" s="735"/>
      <c r="DC51" s="735"/>
      <c r="DD51" s="735"/>
      <c r="DE51" s="735"/>
      <c r="DF51" s="735"/>
      <c r="DG51" s="735"/>
      <c r="DH51" s="735"/>
      <c r="DI51" s="735"/>
      <c r="DJ51" s="735"/>
      <c r="DK51" s="738"/>
      <c r="DL51" s="738"/>
      <c r="DM51" s="738"/>
      <c r="DN51" s="738"/>
      <c r="DO51" s="738"/>
      <c r="DP51" s="738"/>
      <c r="DQ51" s="738"/>
      <c r="DR51" s="738"/>
      <c r="DS51" s="738"/>
      <c r="DT51" s="738"/>
      <c r="DU51" s="741"/>
      <c r="DV51" s="674"/>
      <c r="DW51" s="674"/>
      <c r="DX51" s="674"/>
      <c r="DY51" s="674"/>
      <c r="DZ51" s="674"/>
      <c r="EA51" s="674"/>
      <c r="EB51" s="674"/>
      <c r="EC51" s="674"/>
      <c r="ED51" s="674"/>
      <c r="EE51" s="674"/>
      <c r="EF51" s="674"/>
      <c r="EG51" s="674"/>
      <c r="EH51" s="674"/>
      <c r="EI51" s="674"/>
      <c r="EJ51" s="674"/>
      <c r="EK51" s="674"/>
      <c r="EL51" s="674"/>
      <c r="EM51" s="674"/>
      <c r="EN51" s="674"/>
      <c r="EO51" s="674"/>
      <c r="EP51" s="674"/>
      <c r="EQ51" s="674"/>
      <c r="ER51" s="674"/>
      <c r="ES51" s="674"/>
      <c r="ET51" s="674"/>
      <c r="EU51" s="674"/>
      <c r="EV51" s="674"/>
      <c r="EW51" s="674"/>
      <c r="EX51" s="674"/>
      <c r="EY51" s="674"/>
      <c r="EZ51" s="674"/>
      <c r="FA51" s="674"/>
      <c r="FB51" s="674"/>
      <c r="FC51" s="674"/>
      <c r="FD51" s="753"/>
      <c r="FE51" s="169"/>
      <c r="FF51" s="181" t="s">
        <v>151</v>
      </c>
      <c r="FG51" s="180"/>
      <c r="FH51" s="180"/>
      <c r="FI51" s="180"/>
      <c r="FJ51" s="180"/>
      <c r="FM51" s="180"/>
      <c r="FN51" s="180"/>
      <c r="FT51" s="180"/>
      <c r="FU51" s="180"/>
      <c r="FV51" s="180"/>
      <c r="FW51" s="162"/>
    </row>
    <row r="52" spans="1:179" ht="7.95" customHeight="1" x14ac:dyDescent="0.15">
      <c r="A52" s="166"/>
      <c r="C52" s="757"/>
      <c r="D52" s="758"/>
      <c r="E52" s="758"/>
      <c r="F52" s="759"/>
      <c r="G52" s="878"/>
      <c r="H52" s="879"/>
      <c r="I52" s="879"/>
      <c r="J52" s="880"/>
      <c r="K52" s="763"/>
      <c r="L52" s="597"/>
      <c r="M52" s="597"/>
      <c r="N52" s="597"/>
      <c r="O52" s="597"/>
      <c r="P52" s="597"/>
      <c r="Q52" s="597"/>
      <c r="R52" s="597"/>
      <c r="S52" s="597"/>
      <c r="T52" s="597"/>
      <c r="U52" s="597"/>
      <c r="V52" s="597"/>
      <c r="W52" s="597"/>
      <c r="X52" s="597"/>
      <c r="Y52" s="597"/>
      <c r="Z52" s="597"/>
      <c r="AA52" s="597"/>
      <c r="AB52" s="764"/>
      <c r="AC52" s="742" t="s">
        <v>140</v>
      </c>
      <c r="AD52" s="742"/>
      <c r="AE52" s="742"/>
      <c r="AF52" s="565"/>
      <c r="AG52" s="743"/>
      <c r="AH52" s="744"/>
      <c r="AI52" s="744"/>
      <c r="AJ52" s="744"/>
      <c r="AK52" s="744"/>
      <c r="AL52" s="744"/>
      <c r="AM52" s="744"/>
      <c r="AN52" s="744"/>
      <c r="AO52" s="744"/>
      <c r="AP52" s="744"/>
      <c r="AQ52" s="744"/>
      <c r="AR52" s="744"/>
      <c r="AS52" s="744"/>
      <c r="AT52" s="744"/>
      <c r="AU52" s="744"/>
      <c r="AV52" s="744"/>
      <c r="AW52" s="744"/>
      <c r="AX52" s="744"/>
      <c r="AY52" s="744"/>
      <c r="AZ52" s="744"/>
      <c r="BA52" s="744"/>
      <c r="BB52" s="744"/>
      <c r="BC52" s="744"/>
      <c r="BD52" s="744"/>
      <c r="BE52" s="744"/>
      <c r="BF52" s="744"/>
      <c r="BG52" s="744"/>
      <c r="BH52" s="744"/>
      <c r="BI52" s="744"/>
      <c r="BJ52" s="744"/>
      <c r="BK52" s="744"/>
      <c r="BL52" s="744"/>
      <c r="BM52" s="744"/>
      <c r="BN52" s="744"/>
      <c r="BO52" s="744"/>
      <c r="BP52" s="745"/>
      <c r="BQ52" s="717">
        <v>19</v>
      </c>
      <c r="BR52" s="568"/>
      <c r="BS52" s="568"/>
      <c r="BT52" s="568"/>
      <c r="BU52" s="568"/>
      <c r="BV52" s="568"/>
      <c r="BW52" s="568"/>
      <c r="BX52" s="568"/>
      <c r="BY52" s="770"/>
      <c r="BZ52" s="750"/>
      <c r="CA52" s="750"/>
      <c r="CB52" s="750"/>
      <c r="CC52" s="750"/>
      <c r="CD52" s="750"/>
      <c r="CE52" s="750"/>
      <c r="CF52" s="750"/>
      <c r="CG52" s="750"/>
      <c r="CH52" s="750"/>
      <c r="CI52" s="750"/>
      <c r="CJ52" s="750"/>
      <c r="CK52" s="750"/>
      <c r="CL52" s="750"/>
      <c r="CM52" s="750"/>
      <c r="CN52" s="750"/>
      <c r="CO52" s="750"/>
      <c r="CP52" s="750"/>
      <c r="CQ52" s="750"/>
      <c r="CR52" s="750"/>
      <c r="CS52" s="750"/>
      <c r="CT52" s="750"/>
      <c r="CU52" s="750"/>
      <c r="CV52" s="750"/>
      <c r="CW52" s="750"/>
      <c r="CX52" s="750"/>
      <c r="CY52" s="750"/>
      <c r="CZ52" s="771"/>
      <c r="DA52" s="799">
        <v>9</v>
      </c>
      <c r="DB52" s="735"/>
      <c r="DC52" s="735"/>
      <c r="DD52" s="735"/>
      <c r="DE52" s="735"/>
      <c r="DF52" s="735"/>
      <c r="DG52" s="735"/>
      <c r="DH52" s="735"/>
      <c r="DI52" s="735"/>
      <c r="DJ52" s="735"/>
      <c r="DK52" s="738"/>
      <c r="DL52" s="738"/>
      <c r="DM52" s="738"/>
      <c r="DN52" s="738"/>
      <c r="DO52" s="738"/>
      <c r="DP52" s="738"/>
      <c r="DQ52" s="738"/>
      <c r="DR52" s="738"/>
      <c r="DS52" s="738"/>
      <c r="DT52" s="738"/>
      <c r="DU52" s="722">
        <f>ROUNDDOWN(IF(DK52="",BY52*DA52,BY52*DK52),0)</f>
        <v>0</v>
      </c>
      <c r="DV52" s="739"/>
      <c r="DW52" s="739"/>
      <c r="DX52" s="739"/>
      <c r="DY52" s="739"/>
      <c r="DZ52" s="739"/>
      <c r="EA52" s="739"/>
      <c r="EB52" s="739"/>
      <c r="EC52" s="739"/>
      <c r="ED52" s="739"/>
      <c r="EE52" s="739"/>
      <c r="EF52" s="739"/>
      <c r="EG52" s="739"/>
      <c r="EH52" s="739"/>
      <c r="EI52" s="739"/>
      <c r="EJ52" s="739"/>
      <c r="EK52" s="739"/>
      <c r="EL52" s="739"/>
      <c r="EM52" s="739"/>
      <c r="EN52" s="739"/>
      <c r="EO52" s="739"/>
      <c r="EP52" s="739"/>
      <c r="EQ52" s="739"/>
      <c r="ER52" s="739"/>
      <c r="ES52" s="739"/>
      <c r="ET52" s="739"/>
      <c r="EU52" s="739"/>
      <c r="EV52" s="739"/>
      <c r="EW52" s="739"/>
      <c r="EX52" s="739"/>
      <c r="EY52" s="739"/>
      <c r="EZ52" s="739"/>
      <c r="FA52" s="739"/>
      <c r="FB52" s="739"/>
      <c r="FC52" s="739"/>
      <c r="FD52" s="740"/>
      <c r="FE52" s="167"/>
      <c r="FF52" s="182"/>
      <c r="FG52" s="182"/>
      <c r="FH52" s="182"/>
      <c r="FI52" s="182"/>
      <c r="FJ52" s="182"/>
      <c r="FK52" s="168"/>
      <c r="FL52" s="168"/>
      <c r="FM52" s="168"/>
      <c r="FN52" s="168"/>
      <c r="FO52" s="168"/>
      <c r="FP52" s="182"/>
      <c r="FQ52" s="168"/>
      <c r="FR52" s="168"/>
      <c r="FS52" s="168"/>
      <c r="FT52" s="168"/>
      <c r="FU52" s="168"/>
      <c r="FV52" s="183"/>
      <c r="FW52" s="162"/>
    </row>
    <row r="53" spans="1:179" ht="7.95" customHeight="1" x14ac:dyDescent="0.15">
      <c r="A53" s="166"/>
      <c r="C53" s="826"/>
      <c r="D53" s="827"/>
      <c r="E53" s="827"/>
      <c r="F53" s="828"/>
      <c r="G53" s="878"/>
      <c r="H53" s="879"/>
      <c r="I53" s="879"/>
      <c r="J53" s="880"/>
      <c r="K53" s="829"/>
      <c r="L53" s="830"/>
      <c r="M53" s="830"/>
      <c r="N53" s="830"/>
      <c r="O53" s="830"/>
      <c r="P53" s="830"/>
      <c r="Q53" s="830"/>
      <c r="R53" s="830"/>
      <c r="S53" s="830"/>
      <c r="T53" s="830"/>
      <c r="U53" s="830"/>
      <c r="V53" s="830"/>
      <c r="W53" s="830"/>
      <c r="X53" s="830"/>
      <c r="Y53" s="830"/>
      <c r="Z53" s="830"/>
      <c r="AA53" s="830"/>
      <c r="AB53" s="831"/>
      <c r="AC53" s="742"/>
      <c r="AD53" s="742"/>
      <c r="AE53" s="742"/>
      <c r="AF53" s="565"/>
      <c r="AG53" s="746"/>
      <c r="AH53" s="747"/>
      <c r="AI53" s="747"/>
      <c r="AJ53" s="747"/>
      <c r="AK53" s="747"/>
      <c r="AL53" s="747"/>
      <c r="AM53" s="747"/>
      <c r="AN53" s="747"/>
      <c r="AO53" s="747"/>
      <c r="AP53" s="747"/>
      <c r="AQ53" s="747"/>
      <c r="AR53" s="747"/>
      <c r="AS53" s="747"/>
      <c r="AT53" s="747"/>
      <c r="AU53" s="747"/>
      <c r="AV53" s="747"/>
      <c r="AW53" s="747"/>
      <c r="AX53" s="747"/>
      <c r="AY53" s="747"/>
      <c r="AZ53" s="747"/>
      <c r="BA53" s="747"/>
      <c r="BB53" s="747"/>
      <c r="BC53" s="747"/>
      <c r="BD53" s="747"/>
      <c r="BE53" s="747"/>
      <c r="BF53" s="747"/>
      <c r="BG53" s="747"/>
      <c r="BH53" s="747"/>
      <c r="BI53" s="747"/>
      <c r="BJ53" s="747"/>
      <c r="BK53" s="747"/>
      <c r="BL53" s="747"/>
      <c r="BM53" s="747"/>
      <c r="BN53" s="747"/>
      <c r="BO53" s="747"/>
      <c r="BP53" s="748"/>
      <c r="BQ53" s="725"/>
      <c r="BR53" s="547"/>
      <c r="BS53" s="547"/>
      <c r="BT53" s="547"/>
      <c r="BU53" s="547"/>
      <c r="BV53" s="547"/>
      <c r="BW53" s="547"/>
      <c r="BX53" s="547"/>
      <c r="BY53" s="788"/>
      <c r="BZ53" s="752"/>
      <c r="CA53" s="752"/>
      <c r="CB53" s="752"/>
      <c r="CC53" s="752"/>
      <c r="CD53" s="752"/>
      <c r="CE53" s="752"/>
      <c r="CF53" s="752"/>
      <c r="CG53" s="752"/>
      <c r="CH53" s="752"/>
      <c r="CI53" s="752"/>
      <c r="CJ53" s="752"/>
      <c r="CK53" s="752"/>
      <c r="CL53" s="752"/>
      <c r="CM53" s="752"/>
      <c r="CN53" s="752"/>
      <c r="CO53" s="752"/>
      <c r="CP53" s="752"/>
      <c r="CQ53" s="752"/>
      <c r="CR53" s="752"/>
      <c r="CS53" s="752"/>
      <c r="CT53" s="752"/>
      <c r="CU53" s="752"/>
      <c r="CV53" s="752"/>
      <c r="CW53" s="752"/>
      <c r="CX53" s="752"/>
      <c r="CY53" s="752"/>
      <c r="CZ53" s="789"/>
      <c r="DA53" s="799"/>
      <c r="DB53" s="735"/>
      <c r="DC53" s="735"/>
      <c r="DD53" s="735"/>
      <c r="DE53" s="735"/>
      <c r="DF53" s="735"/>
      <c r="DG53" s="735"/>
      <c r="DH53" s="735"/>
      <c r="DI53" s="735"/>
      <c r="DJ53" s="735"/>
      <c r="DK53" s="738"/>
      <c r="DL53" s="738"/>
      <c r="DM53" s="738"/>
      <c r="DN53" s="738"/>
      <c r="DO53" s="738"/>
      <c r="DP53" s="738"/>
      <c r="DQ53" s="738"/>
      <c r="DR53" s="738"/>
      <c r="DS53" s="738"/>
      <c r="DT53" s="738"/>
      <c r="DU53" s="741"/>
      <c r="DV53" s="674"/>
      <c r="DW53" s="674"/>
      <c r="DX53" s="674"/>
      <c r="DY53" s="674"/>
      <c r="DZ53" s="674"/>
      <c r="EA53" s="674"/>
      <c r="EB53" s="674"/>
      <c r="EC53" s="674"/>
      <c r="ED53" s="674"/>
      <c r="EE53" s="674"/>
      <c r="EF53" s="674"/>
      <c r="EG53" s="674"/>
      <c r="EH53" s="674"/>
      <c r="EI53" s="674"/>
      <c r="EJ53" s="674"/>
      <c r="EK53" s="674"/>
      <c r="EL53" s="674"/>
      <c r="EM53" s="674"/>
      <c r="EN53" s="674"/>
      <c r="EO53" s="674"/>
      <c r="EP53" s="674"/>
      <c r="EQ53" s="674"/>
      <c r="ER53" s="674"/>
      <c r="ES53" s="674"/>
      <c r="ET53" s="674"/>
      <c r="EU53" s="674"/>
      <c r="EV53" s="674"/>
      <c r="EW53" s="674"/>
      <c r="EX53" s="674"/>
      <c r="EY53" s="674"/>
      <c r="EZ53" s="674"/>
      <c r="FA53" s="674"/>
      <c r="FB53" s="674"/>
      <c r="FC53" s="674"/>
      <c r="FD53" s="753"/>
      <c r="FE53" s="169"/>
      <c r="FF53" s="184"/>
      <c r="FG53" s="184"/>
      <c r="FH53" s="184"/>
      <c r="FI53" s="184"/>
      <c r="FJ53" s="184"/>
      <c r="FK53" s="184"/>
      <c r="FL53" s="184"/>
      <c r="FP53" s="184"/>
      <c r="FW53" s="162"/>
    </row>
    <row r="54" spans="1:179" ht="7.95" customHeight="1" x14ac:dyDescent="0.15">
      <c r="A54" s="164" t="str">
        <f>C54</f>
        <v>35</v>
      </c>
      <c r="B54" s="155" t="e">
        <f>MATCH(C54,#REF!,0)</f>
        <v>#REF!</v>
      </c>
      <c r="C54" s="754" t="s">
        <v>152</v>
      </c>
      <c r="D54" s="755"/>
      <c r="E54" s="755"/>
      <c r="F54" s="756"/>
      <c r="G54" s="878"/>
      <c r="H54" s="879"/>
      <c r="I54" s="879"/>
      <c r="J54" s="880"/>
      <c r="K54" s="832" t="s">
        <v>153</v>
      </c>
      <c r="L54" s="833"/>
      <c r="M54" s="833"/>
      <c r="N54" s="833"/>
      <c r="O54" s="833"/>
      <c r="P54" s="833"/>
      <c r="Q54" s="833"/>
      <c r="R54" s="833"/>
      <c r="S54" s="833"/>
      <c r="T54" s="833"/>
      <c r="U54" s="833"/>
      <c r="V54" s="833"/>
      <c r="W54" s="833"/>
      <c r="X54" s="833"/>
      <c r="Y54" s="833"/>
      <c r="Z54" s="833"/>
      <c r="AA54" s="833"/>
      <c r="AB54" s="834"/>
      <c r="AC54" s="742" t="s">
        <v>23</v>
      </c>
      <c r="AD54" s="742"/>
      <c r="AE54" s="742"/>
      <c r="AF54" s="565"/>
      <c r="AG54" s="743"/>
      <c r="AH54" s="744"/>
      <c r="AI54" s="744"/>
      <c r="AJ54" s="744"/>
      <c r="AK54" s="744"/>
      <c r="AL54" s="744"/>
      <c r="AM54" s="744"/>
      <c r="AN54" s="744"/>
      <c r="AO54" s="744"/>
      <c r="AP54" s="744"/>
      <c r="AQ54" s="744"/>
      <c r="AR54" s="744"/>
      <c r="AS54" s="744"/>
      <c r="AT54" s="744"/>
      <c r="AU54" s="744"/>
      <c r="AV54" s="744"/>
      <c r="AW54" s="744"/>
      <c r="AX54" s="744"/>
      <c r="AY54" s="744"/>
      <c r="AZ54" s="744"/>
      <c r="BA54" s="744"/>
      <c r="BB54" s="744"/>
      <c r="BC54" s="744"/>
      <c r="BD54" s="744"/>
      <c r="BE54" s="744"/>
      <c r="BF54" s="744"/>
      <c r="BG54" s="744"/>
      <c r="BH54" s="744"/>
      <c r="BI54" s="744"/>
      <c r="BJ54" s="744"/>
      <c r="BK54" s="744"/>
      <c r="BL54" s="744"/>
      <c r="BM54" s="744"/>
      <c r="BN54" s="744"/>
      <c r="BO54" s="744"/>
      <c r="BP54" s="745"/>
      <c r="BQ54" s="717">
        <v>21</v>
      </c>
      <c r="BR54" s="568"/>
      <c r="BS54" s="568"/>
      <c r="BT54" s="568"/>
      <c r="BU54" s="568"/>
      <c r="BV54" s="568"/>
      <c r="BW54" s="568"/>
      <c r="BX54" s="568"/>
      <c r="BY54" s="770"/>
      <c r="BZ54" s="750"/>
      <c r="CA54" s="750"/>
      <c r="CB54" s="750"/>
      <c r="CC54" s="750"/>
      <c r="CD54" s="750"/>
      <c r="CE54" s="750"/>
      <c r="CF54" s="750"/>
      <c r="CG54" s="750"/>
      <c r="CH54" s="750"/>
      <c r="CI54" s="750"/>
      <c r="CJ54" s="750"/>
      <c r="CK54" s="750"/>
      <c r="CL54" s="750"/>
      <c r="CM54" s="750"/>
      <c r="CN54" s="750"/>
      <c r="CO54" s="750"/>
      <c r="CP54" s="750"/>
      <c r="CQ54" s="750"/>
      <c r="CR54" s="750"/>
      <c r="CS54" s="750"/>
      <c r="CT54" s="750"/>
      <c r="CU54" s="750"/>
      <c r="CV54" s="750"/>
      <c r="CW54" s="750"/>
      <c r="CX54" s="750"/>
      <c r="CY54" s="750"/>
      <c r="CZ54" s="771"/>
      <c r="DA54" s="775">
        <v>13</v>
      </c>
      <c r="DB54" s="776"/>
      <c r="DC54" s="776"/>
      <c r="DD54" s="776"/>
      <c r="DE54" s="776"/>
      <c r="DF54" s="776"/>
      <c r="DG54" s="776"/>
      <c r="DH54" s="776"/>
      <c r="DI54" s="776"/>
      <c r="DJ54" s="776"/>
      <c r="DK54" s="738"/>
      <c r="DL54" s="738"/>
      <c r="DM54" s="738"/>
      <c r="DN54" s="738"/>
      <c r="DO54" s="738"/>
      <c r="DP54" s="738"/>
      <c r="DQ54" s="738"/>
      <c r="DR54" s="738"/>
      <c r="DS54" s="738"/>
      <c r="DT54" s="738"/>
      <c r="DU54" s="722">
        <f>ROUNDDOWN(IF(DK54="",BY54*DA54,BY54*DK54),0)</f>
        <v>0</v>
      </c>
      <c r="DV54" s="739"/>
      <c r="DW54" s="739"/>
      <c r="DX54" s="739"/>
      <c r="DY54" s="739"/>
      <c r="DZ54" s="739"/>
      <c r="EA54" s="739"/>
      <c r="EB54" s="739"/>
      <c r="EC54" s="739"/>
      <c r="ED54" s="739"/>
      <c r="EE54" s="739"/>
      <c r="EF54" s="739"/>
      <c r="EG54" s="739"/>
      <c r="EH54" s="739"/>
      <c r="EI54" s="739"/>
      <c r="EJ54" s="739"/>
      <c r="EK54" s="739"/>
      <c r="EL54" s="739"/>
      <c r="EM54" s="739"/>
      <c r="EN54" s="739"/>
      <c r="EO54" s="739"/>
      <c r="EP54" s="739"/>
      <c r="EQ54" s="739"/>
      <c r="ER54" s="739"/>
      <c r="ES54" s="739"/>
      <c r="ET54" s="739"/>
      <c r="EU54" s="739"/>
      <c r="EV54" s="739"/>
      <c r="EW54" s="739"/>
      <c r="EX54" s="739"/>
      <c r="EY54" s="739"/>
      <c r="EZ54" s="739"/>
      <c r="FA54" s="739"/>
      <c r="FB54" s="739"/>
      <c r="FC54" s="739"/>
      <c r="FD54" s="740"/>
      <c r="FE54" s="790" t="s">
        <v>154</v>
      </c>
      <c r="FF54" s="791"/>
      <c r="FG54" s="791"/>
      <c r="FH54" s="791"/>
      <c r="FI54" s="791"/>
      <c r="FJ54" s="791"/>
      <c r="FK54" s="791"/>
      <c r="FL54" s="791"/>
      <c r="FM54" s="791"/>
      <c r="FN54" s="791"/>
      <c r="FO54" s="791"/>
      <c r="FP54" s="791"/>
      <c r="FQ54" s="791"/>
      <c r="FR54" s="791"/>
      <c r="FS54" s="154"/>
      <c r="FT54" s="154"/>
      <c r="FW54" s="162"/>
    </row>
    <row r="55" spans="1:179" ht="7.95" customHeight="1" x14ac:dyDescent="0.15">
      <c r="A55" s="166"/>
      <c r="B55" s="155" t="e">
        <f>MATCH(C55,#REF!,0)</f>
        <v>#REF!</v>
      </c>
      <c r="C55" s="757"/>
      <c r="D55" s="758"/>
      <c r="E55" s="758"/>
      <c r="F55" s="759"/>
      <c r="G55" s="878"/>
      <c r="H55" s="879"/>
      <c r="I55" s="879"/>
      <c r="J55" s="880"/>
      <c r="K55" s="835"/>
      <c r="L55" s="836"/>
      <c r="M55" s="836"/>
      <c r="N55" s="836"/>
      <c r="O55" s="836"/>
      <c r="P55" s="836"/>
      <c r="Q55" s="836"/>
      <c r="R55" s="836"/>
      <c r="S55" s="836"/>
      <c r="T55" s="836"/>
      <c r="U55" s="836"/>
      <c r="V55" s="836"/>
      <c r="W55" s="836"/>
      <c r="X55" s="836"/>
      <c r="Y55" s="836"/>
      <c r="Z55" s="836"/>
      <c r="AA55" s="836"/>
      <c r="AB55" s="837"/>
      <c r="AC55" s="742"/>
      <c r="AD55" s="742"/>
      <c r="AE55" s="742"/>
      <c r="AF55" s="565"/>
      <c r="AG55" s="746"/>
      <c r="AH55" s="747"/>
      <c r="AI55" s="747"/>
      <c r="AJ55" s="747"/>
      <c r="AK55" s="747"/>
      <c r="AL55" s="747"/>
      <c r="AM55" s="747"/>
      <c r="AN55" s="747"/>
      <c r="AO55" s="747"/>
      <c r="AP55" s="747"/>
      <c r="AQ55" s="747"/>
      <c r="AR55" s="747"/>
      <c r="AS55" s="747"/>
      <c r="AT55" s="747"/>
      <c r="AU55" s="747"/>
      <c r="AV55" s="747"/>
      <c r="AW55" s="747"/>
      <c r="AX55" s="747"/>
      <c r="AY55" s="747"/>
      <c r="AZ55" s="747"/>
      <c r="BA55" s="747"/>
      <c r="BB55" s="747"/>
      <c r="BC55" s="747"/>
      <c r="BD55" s="747"/>
      <c r="BE55" s="747"/>
      <c r="BF55" s="747"/>
      <c r="BG55" s="747"/>
      <c r="BH55" s="747"/>
      <c r="BI55" s="747"/>
      <c r="BJ55" s="747"/>
      <c r="BK55" s="747"/>
      <c r="BL55" s="747"/>
      <c r="BM55" s="747"/>
      <c r="BN55" s="747"/>
      <c r="BO55" s="747"/>
      <c r="BP55" s="748"/>
      <c r="BQ55" s="725"/>
      <c r="BR55" s="547"/>
      <c r="BS55" s="547"/>
      <c r="BT55" s="547"/>
      <c r="BU55" s="547"/>
      <c r="BV55" s="547"/>
      <c r="BW55" s="547"/>
      <c r="BX55" s="547"/>
      <c r="BY55" s="788"/>
      <c r="BZ55" s="752"/>
      <c r="CA55" s="752"/>
      <c r="CB55" s="752"/>
      <c r="CC55" s="752"/>
      <c r="CD55" s="752"/>
      <c r="CE55" s="752"/>
      <c r="CF55" s="752"/>
      <c r="CG55" s="752"/>
      <c r="CH55" s="752"/>
      <c r="CI55" s="752"/>
      <c r="CJ55" s="752"/>
      <c r="CK55" s="752"/>
      <c r="CL55" s="752"/>
      <c r="CM55" s="752"/>
      <c r="CN55" s="752"/>
      <c r="CO55" s="752"/>
      <c r="CP55" s="752"/>
      <c r="CQ55" s="752"/>
      <c r="CR55" s="752"/>
      <c r="CS55" s="752"/>
      <c r="CT55" s="752"/>
      <c r="CU55" s="752"/>
      <c r="CV55" s="752"/>
      <c r="CW55" s="752"/>
      <c r="CX55" s="752"/>
      <c r="CY55" s="752"/>
      <c r="CZ55" s="789"/>
      <c r="DA55" s="775"/>
      <c r="DB55" s="776"/>
      <c r="DC55" s="776"/>
      <c r="DD55" s="776"/>
      <c r="DE55" s="776"/>
      <c r="DF55" s="776"/>
      <c r="DG55" s="776"/>
      <c r="DH55" s="776"/>
      <c r="DI55" s="776"/>
      <c r="DJ55" s="776"/>
      <c r="DK55" s="738"/>
      <c r="DL55" s="738"/>
      <c r="DM55" s="738"/>
      <c r="DN55" s="738"/>
      <c r="DO55" s="738"/>
      <c r="DP55" s="738"/>
      <c r="DQ55" s="738"/>
      <c r="DR55" s="738"/>
      <c r="DS55" s="738"/>
      <c r="DT55" s="738"/>
      <c r="DU55" s="741"/>
      <c r="DV55" s="674"/>
      <c r="DW55" s="674"/>
      <c r="DX55" s="674"/>
      <c r="DY55" s="674"/>
      <c r="DZ55" s="674"/>
      <c r="EA55" s="674"/>
      <c r="EB55" s="674"/>
      <c r="EC55" s="674"/>
      <c r="ED55" s="674"/>
      <c r="EE55" s="674"/>
      <c r="EF55" s="674"/>
      <c r="EG55" s="674"/>
      <c r="EH55" s="674"/>
      <c r="EI55" s="674"/>
      <c r="EJ55" s="674"/>
      <c r="EK55" s="674"/>
      <c r="EL55" s="674"/>
      <c r="EM55" s="674"/>
      <c r="EN55" s="674"/>
      <c r="EO55" s="674"/>
      <c r="EP55" s="674"/>
      <c r="EQ55" s="674"/>
      <c r="ER55" s="674"/>
      <c r="ES55" s="674"/>
      <c r="ET55" s="674"/>
      <c r="EU55" s="674"/>
      <c r="EV55" s="674"/>
      <c r="EW55" s="674"/>
      <c r="EX55" s="674"/>
      <c r="EY55" s="674"/>
      <c r="EZ55" s="674"/>
      <c r="FA55" s="674"/>
      <c r="FB55" s="674"/>
      <c r="FC55" s="674"/>
      <c r="FD55" s="753"/>
      <c r="FE55" s="790"/>
      <c r="FF55" s="791"/>
      <c r="FG55" s="791"/>
      <c r="FH55" s="791"/>
      <c r="FI55" s="791"/>
      <c r="FJ55" s="791"/>
      <c r="FK55" s="791"/>
      <c r="FL55" s="791"/>
      <c r="FM55" s="791"/>
      <c r="FN55" s="791"/>
      <c r="FO55" s="791"/>
      <c r="FP55" s="791"/>
      <c r="FQ55" s="791"/>
      <c r="FR55" s="791"/>
      <c r="FS55" s="154"/>
      <c r="FT55" s="154"/>
      <c r="FW55" s="162"/>
    </row>
    <row r="56" spans="1:179" ht="7.95" customHeight="1" x14ac:dyDescent="0.15">
      <c r="A56" s="166"/>
      <c r="C56" s="757"/>
      <c r="D56" s="758"/>
      <c r="E56" s="758"/>
      <c r="F56" s="759"/>
      <c r="G56" s="878"/>
      <c r="H56" s="879"/>
      <c r="I56" s="879"/>
      <c r="J56" s="880"/>
      <c r="K56" s="835"/>
      <c r="L56" s="836"/>
      <c r="M56" s="836"/>
      <c r="N56" s="836"/>
      <c r="O56" s="836"/>
      <c r="P56" s="836"/>
      <c r="Q56" s="836"/>
      <c r="R56" s="836"/>
      <c r="S56" s="836"/>
      <c r="T56" s="836"/>
      <c r="U56" s="836"/>
      <c r="V56" s="836"/>
      <c r="W56" s="836"/>
      <c r="X56" s="836"/>
      <c r="Y56" s="836"/>
      <c r="Z56" s="836"/>
      <c r="AA56" s="836"/>
      <c r="AB56" s="837"/>
      <c r="AC56" s="742" t="s">
        <v>91</v>
      </c>
      <c r="AD56" s="742"/>
      <c r="AE56" s="742"/>
      <c r="AF56" s="565"/>
      <c r="AG56" s="743"/>
      <c r="AH56" s="744"/>
      <c r="AI56" s="744"/>
      <c r="AJ56" s="744"/>
      <c r="AK56" s="744"/>
      <c r="AL56" s="744"/>
      <c r="AM56" s="744"/>
      <c r="AN56" s="744"/>
      <c r="AO56" s="744"/>
      <c r="AP56" s="744"/>
      <c r="AQ56" s="744"/>
      <c r="AR56" s="744"/>
      <c r="AS56" s="744"/>
      <c r="AT56" s="744"/>
      <c r="AU56" s="744"/>
      <c r="AV56" s="744"/>
      <c r="AW56" s="744"/>
      <c r="AX56" s="744"/>
      <c r="AY56" s="744"/>
      <c r="AZ56" s="744"/>
      <c r="BA56" s="744"/>
      <c r="BB56" s="744"/>
      <c r="BC56" s="744"/>
      <c r="BD56" s="744"/>
      <c r="BE56" s="744"/>
      <c r="BF56" s="744"/>
      <c r="BG56" s="744"/>
      <c r="BH56" s="744"/>
      <c r="BI56" s="744"/>
      <c r="BJ56" s="744"/>
      <c r="BK56" s="744"/>
      <c r="BL56" s="744"/>
      <c r="BM56" s="744"/>
      <c r="BN56" s="744"/>
      <c r="BO56" s="744"/>
      <c r="BP56" s="745"/>
      <c r="BQ56" s="717">
        <v>23</v>
      </c>
      <c r="BR56" s="568"/>
      <c r="BS56" s="568"/>
      <c r="BT56" s="568"/>
      <c r="BU56" s="568"/>
      <c r="BV56" s="568"/>
      <c r="BW56" s="568"/>
      <c r="BX56" s="568"/>
      <c r="BY56" s="770"/>
      <c r="BZ56" s="750"/>
      <c r="CA56" s="750"/>
      <c r="CB56" s="750"/>
      <c r="CC56" s="750"/>
      <c r="CD56" s="750"/>
      <c r="CE56" s="750"/>
      <c r="CF56" s="750"/>
      <c r="CG56" s="750"/>
      <c r="CH56" s="750"/>
      <c r="CI56" s="750"/>
      <c r="CJ56" s="750"/>
      <c r="CK56" s="750"/>
      <c r="CL56" s="750"/>
      <c r="CM56" s="750"/>
      <c r="CN56" s="750"/>
      <c r="CO56" s="750"/>
      <c r="CP56" s="750"/>
      <c r="CQ56" s="750"/>
      <c r="CR56" s="750"/>
      <c r="CS56" s="750"/>
      <c r="CT56" s="750"/>
      <c r="CU56" s="750"/>
      <c r="CV56" s="750"/>
      <c r="CW56" s="750"/>
      <c r="CX56" s="750"/>
      <c r="CY56" s="750"/>
      <c r="CZ56" s="771"/>
      <c r="DA56" s="822">
        <v>11</v>
      </c>
      <c r="DB56" s="822"/>
      <c r="DC56" s="822"/>
      <c r="DD56" s="822"/>
      <c r="DE56" s="822"/>
      <c r="DF56" s="822"/>
      <c r="DG56" s="822"/>
      <c r="DH56" s="822"/>
      <c r="DI56" s="822"/>
      <c r="DJ56" s="823"/>
      <c r="DK56" s="738"/>
      <c r="DL56" s="738"/>
      <c r="DM56" s="738"/>
      <c r="DN56" s="738"/>
      <c r="DO56" s="738"/>
      <c r="DP56" s="738"/>
      <c r="DQ56" s="738"/>
      <c r="DR56" s="738"/>
      <c r="DS56" s="738"/>
      <c r="DT56" s="738"/>
      <c r="DU56" s="722">
        <f>ROUNDDOWN(IF(DK56="",BY56*DA56,BY56*DK56),0)</f>
        <v>0</v>
      </c>
      <c r="DV56" s="739"/>
      <c r="DW56" s="739"/>
      <c r="DX56" s="739"/>
      <c r="DY56" s="739"/>
      <c r="DZ56" s="739"/>
      <c r="EA56" s="739"/>
      <c r="EB56" s="739"/>
      <c r="EC56" s="739"/>
      <c r="ED56" s="739"/>
      <c r="EE56" s="739"/>
      <c r="EF56" s="739"/>
      <c r="EG56" s="739"/>
      <c r="EH56" s="739"/>
      <c r="EI56" s="739"/>
      <c r="EJ56" s="739"/>
      <c r="EK56" s="739"/>
      <c r="EL56" s="739"/>
      <c r="EM56" s="739"/>
      <c r="EN56" s="739"/>
      <c r="EO56" s="739"/>
      <c r="EP56" s="739"/>
      <c r="EQ56" s="739"/>
      <c r="ER56" s="739"/>
      <c r="ES56" s="739"/>
      <c r="ET56" s="739"/>
      <c r="EU56" s="739"/>
      <c r="EV56" s="739"/>
      <c r="EW56" s="739"/>
      <c r="EX56" s="739"/>
      <c r="EY56" s="739"/>
      <c r="EZ56" s="739"/>
      <c r="FA56" s="739"/>
      <c r="FB56" s="739"/>
      <c r="FC56" s="739"/>
      <c r="FD56" s="740"/>
      <c r="FE56" s="169"/>
      <c r="FW56" s="162"/>
    </row>
    <row r="57" spans="1:179" ht="7.95" customHeight="1" x14ac:dyDescent="0.15">
      <c r="A57" s="166"/>
      <c r="C57" s="757"/>
      <c r="D57" s="758"/>
      <c r="E57" s="758"/>
      <c r="F57" s="759"/>
      <c r="G57" s="878"/>
      <c r="H57" s="879"/>
      <c r="I57" s="879"/>
      <c r="J57" s="880"/>
      <c r="K57" s="835"/>
      <c r="L57" s="836"/>
      <c r="M57" s="836"/>
      <c r="N57" s="836"/>
      <c r="O57" s="836"/>
      <c r="P57" s="836"/>
      <c r="Q57" s="836"/>
      <c r="R57" s="836"/>
      <c r="S57" s="836"/>
      <c r="T57" s="836"/>
      <c r="U57" s="836"/>
      <c r="V57" s="836"/>
      <c r="W57" s="836"/>
      <c r="X57" s="836"/>
      <c r="Y57" s="836"/>
      <c r="Z57" s="836"/>
      <c r="AA57" s="836"/>
      <c r="AB57" s="837"/>
      <c r="AC57" s="742"/>
      <c r="AD57" s="742"/>
      <c r="AE57" s="742"/>
      <c r="AF57" s="565"/>
      <c r="AG57" s="746"/>
      <c r="AH57" s="747"/>
      <c r="AI57" s="747"/>
      <c r="AJ57" s="747"/>
      <c r="AK57" s="747"/>
      <c r="AL57" s="747"/>
      <c r="AM57" s="747"/>
      <c r="AN57" s="747"/>
      <c r="AO57" s="747"/>
      <c r="AP57" s="747"/>
      <c r="AQ57" s="747"/>
      <c r="AR57" s="747"/>
      <c r="AS57" s="747"/>
      <c r="AT57" s="747"/>
      <c r="AU57" s="747"/>
      <c r="AV57" s="747"/>
      <c r="AW57" s="747"/>
      <c r="AX57" s="747"/>
      <c r="AY57" s="747"/>
      <c r="AZ57" s="747"/>
      <c r="BA57" s="747"/>
      <c r="BB57" s="747"/>
      <c r="BC57" s="747"/>
      <c r="BD57" s="747"/>
      <c r="BE57" s="747"/>
      <c r="BF57" s="747"/>
      <c r="BG57" s="747"/>
      <c r="BH57" s="747"/>
      <c r="BI57" s="747"/>
      <c r="BJ57" s="747"/>
      <c r="BK57" s="747"/>
      <c r="BL57" s="747"/>
      <c r="BM57" s="747"/>
      <c r="BN57" s="747"/>
      <c r="BO57" s="747"/>
      <c r="BP57" s="748"/>
      <c r="BQ57" s="725"/>
      <c r="BR57" s="547"/>
      <c r="BS57" s="547"/>
      <c r="BT57" s="547"/>
      <c r="BU57" s="547"/>
      <c r="BV57" s="547"/>
      <c r="BW57" s="547"/>
      <c r="BX57" s="547"/>
      <c r="BY57" s="788"/>
      <c r="BZ57" s="752"/>
      <c r="CA57" s="752"/>
      <c r="CB57" s="752"/>
      <c r="CC57" s="752"/>
      <c r="CD57" s="752"/>
      <c r="CE57" s="752"/>
      <c r="CF57" s="752"/>
      <c r="CG57" s="752"/>
      <c r="CH57" s="752"/>
      <c r="CI57" s="752"/>
      <c r="CJ57" s="752"/>
      <c r="CK57" s="752"/>
      <c r="CL57" s="752"/>
      <c r="CM57" s="752"/>
      <c r="CN57" s="752"/>
      <c r="CO57" s="752"/>
      <c r="CP57" s="752"/>
      <c r="CQ57" s="752"/>
      <c r="CR57" s="752"/>
      <c r="CS57" s="752"/>
      <c r="CT57" s="752"/>
      <c r="CU57" s="752"/>
      <c r="CV57" s="752"/>
      <c r="CW57" s="752"/>
      <c r="CX57" s="752"/>
      <c r="CY57" s="752"/>
      <c r="CZ57" s="789"/>
      <c r="DA57" s="824"/>
      <c r="DB57" s="824"/>
      <c r="DC57" s="824"/>
      <c r="DD57" s="824"/>
      <c r="DE57" s="824"/>
      <c r="DF57" s="824"/>
      <c r="DG57" s="824"/>
      <c r="DH57" s="824"/>
      <c r="DI57" s="824"/>
      <c r="DJ57" s="825"/>
      <c r="DK57" s="738"/>
      <c r="DL57" s="738"/>
      <c r="DM57" s="738"/>
      <c r="DN57" s="738"/>
      <c r="DO57" s="738"/>
      <c r="DP57" s="738"/>
      <c r="DQ57" s="738"/>
      <c r="DR57" s="738"/>
      <c r="DS57" s="738"/>
      <c r="DT57" s="738"/>
      <c r="DU57" s="741"/>
      <c r="DV57" s="674"/>
      <c r="DW57" s="674"/>
      <c r="DX57" s="674"/>
      <c r="DY57" s="674"/>
      <c r="DZ57" s="674"/>
      <c r="EA57" s="674"/>
      <c r="EB57" s="674"/>
      <c r="EC57" s="674"/>
      <c r="ED57" s="674"/>
      <c r="EE57" s="674"/>
      <c r="EF57" s="674"/>
      <c r="EG57" s="674"/>
      <c r="EH57" s="674"/>
      <c r="EI57" s="674"/>
      <c r="EJ57" s="674"/>
      <c r="EK57" s="674"/>
      <c r="EL57" s="674"/>
      <c r="EM57" s="674"/>
      <c r="EN57" s="674"/>
      <c r="EO57" s="674"/>
      <c r="EP57" s="674"/>
      <c r="EQ57" s="674"/>
      <c r="ER57" s="674"/>
      <c r="ES57" s="674"/>
      <c r="ET57" s="674"/>
      <c r="EU57" s="674"/>
      <c r="EV57" s="674"/>
      <c r="EW57" s="674"/>
      <c r="EX57" s="674"/>
      <c r="EY57" s="674"/>
      <c r="EZ57" s="674"/>
      <c r="FA57" s="674"/>
      <c r="FB57" s="674"/>
      <c r="FC57" s="674"/>
      <c r="FD57" s="753"/>
      <c r="FE57" s="817" t="s">
        <v>155</v>
      </c>
      <c r="FF57" s="818"/>
      <c r="FG57" s="818"/>
      <c r="FH57" s="818"/>
      <c r="FI57" s="818"/>
      <c r="FJ57" s="818"/>
      <c r="FK57" s="818"/>
      <c r="FL57" s="818"/>
      <c r="FM57" s="818"/>
      <c r="FN57" s="818"/>
      <c r="FO57" s="818"/>
      <c r="FP57" s="818"/>
      <c r="FQ57" s="818"/>
      <c r="FR57" s="818"/>
      <c r="FS57" s="177"/>
      <c r="FT57" s="177"/>
      <c r="FW57" s="162"/>
    </row>
    <row r="58" spans="1:179" ht="7.95" customHeight="1" x14ac:dyDescent="0.15">
      <c r="A58" s="166"/>
      <c r="C58" s="757"/>
      <c r="D58" s="758"/>
      <c r="E58" s="758"/>
      <c r="F58" s="759"/>
      <c r="G58" s="878"/>
      <c r="H58" s="879"/>
      <c r="I58" s="879"/>
      <c r="J58" s="880"/>
      <c r="K58" s="835"/>
      <c r="L58" s="836"/>
      <c r="M58" s="836"/>
      <c r="N58" s="836"/>
      <c r="O58" s="836"/>
      <c r="P58" s="836"/>
      <c r="Q58" s="836"/>
      <c r="R58" s="836"/>
      <c r="S58" s="836"/>
      <c r="T58" s="836"/>
      <c r="U58" s="836"/>
      <c r="V58" s="836"/>
      <c r="W58" s="836"/>
      <c r="X58" s="836"/>
      <c r="Y58" s="836"/>
      <c r="Z58" s="836"/>
      <c r="AA58" s="836"/>
      <c r="AB58" s="837"/>
      <c r="AC58" s="742" t="s">
        <v>26</v>
      </c>
      <c r="AD58" s="742"/>
      <c r="AE58" s="742"/>
      <c r="AF58" s="565"/>
      <c r="AG58" s="743"/>
      <c r="AH58" s="744"/>
      <c r="AI58" s="744"/>
      <c r="AJ58" s="744"/>
      <c r="AK58" s="744"/>
      <c r="AL58" s="744"/>
      <c r="AM58" s="744"/>
      <c r="AN58" s="744"/>
      <c r="AO58" s="744"/>
      <c r="AP58" s="744"/>
      <c r="AQ58" s="744"/>
      <c r="AR58" s="744"/>
      <c r="AS58" s="744"/>
      <c r="AT58" s="744"/>
      <c r="AU58" s="744"/>
      <c r="AV58" s="744"/>
      <c r="AW58" s="744"/>
      <c r="AX58" s="744"/>
      <c r="AY58" s="744"/>
      <c r="AZ58" s="744"/>
      <c r="BA58" s="744"/>
      <c r="BB58" s="744"/>
      <c r="BC58" s="744"/>
      <c r="BD58" s="744"/>
      <c r="BE58" s="744"/>
      <c r="BF58" s="744"/>
      <c r="BG58" s="744"/>
      <c r="BH58" s="744"/>
      <c r="BI58" s="744"/>
      <c r="BJ58" s="744"/>
      <c r="BK58" s="744"/>
      <c r="BL58" s="744"/>
      <c r="BM58" s="744"/>
      <c r="BN58" s="744"/>
      <c r="BO58" s="744"/>
      <c r="BP58" s="745"/>
      <c r="BQ58" s="717">
        <v>23</v>
      </c>
      <c r="BR58" s="568"/>
      <c r="BS58" s="568"/>
      <c r="BT58" s="568"/>
      <c r="BU58" s="568"/>
      <c r="BV58" s="568"/>
      <c r="BW58" s="568"/>
      <c r="BX58" s="568"/>
      <c r="BY58" s="770"/>
      <c r="BZ58" s="750"/>
      <c r="CA58" s="750"/>
      <c r="CB58" s="750"/>
      <c r="CC58" s="750"/>
      <c r="CD58" s="750"/>
      <c r="CE58" s="750"/>
      <c r="CF58" s="750"/>
      <c r="CG58" s="750"/>
      <c r="CH58" s="750"/>
      <c r="CI58" s="750"/>
      <c r="CJ58" s="750"/>
      <c r="CK58" s="750"/>
      <c r="CL58" s="750"/>
      <c r="CM58" s="750"/>
      <c r="CN58" s="750"/>
      <c r="CO58" s="750"/>
      <c r="CP58" s="750"/>
      <c r="CQ58" s="750"/>
      <c r="CR58" s="750"/>
      <c r="CS58" s="750"/>
      <c r="CT58" s="750"/>
      <c r="CU58" s="750"/>
      <c r="CV58" s="750"/>
      <c r="CW58" s="750"/>
      <c r="CX58" s="750"/>
      <c r="CY58" s="750"/>
      <c r="CZ58" s="771"/>
      <c r="DA58" s="799">
        <v>9.5</v>
      </c>
      <c r="DB58" s="735"/>
      <c r="DC58" s="735"/>
      <c r="DD58" s="735"/>
      <c r="DE58" s="735"/>
      <c r="DF58" s="735"/>
      <c r="DG58" s="735"/>
      <c r="DH58" s="735"/>
      <c r="DI58" s="735"/>
      <c r="DJ58" s="735"/>
      <c r="DK58" s="738"/>
      <c r="DL58" s="738"/>
      <c r="DM58" s="738"/>
      <c r="DN58" s="738"/>
      <c r="DO58" s="738"/>
      <c r="DP58" s="738"/>
      <c r="DQ58" s="738"/>
      <c r="DR58" s="738"/>
      <c r="DS58" s="738"/>
      <c r="DT58" s="738"/>
      <c r="DU58" s="722">
        <f>ROUNDDOWN(IF(DK58="",BY58*DA58,BY58*DK58),0)</f>
        <v>0</v>
      </c>
      <c r="DV58" s="739"/>
      <c r="DW58" s="739"/>
      <c r="DX58" s="739"/>
      <c r="DY58" s="739"/>
      <c r="DZ58" s="739"/>
      <c r="EA58" s="739"/>
      <c r="EB58" s="739"/>
      <c r="EC58" s="739"/>
      <c r="ED58" s="739"/>
      <c r="EE58" s="739"/>
      <c r="EF58" s="739"/>
      <c r="EG58" s="739"/>
      <c r="EH58" s="739"/>
      <c r="EI58" s="739"/>
      <c r="EJ58" s="739"/>
      <c r="EK58" s="739"/>
      <c r="EL58" s="739"/>
      <c r="EM58" s="739"/>
      <c r="EN58" s="739"/>
      <c r="EO58" s="739"/>
      <c r="EP58" s="739"/>
      <c r="EQ58" s="739"/>
      <c r="ER58" s="739"/>
      <c r="ES58" s="739"/>
      <c r="ET58" s="739"/>
      <c r="EU58" s="739"/>
      <c r="EV58" s="739"/>
      <c r="EW58" s="739"/>
      <c r="EX58" s="739"/>
      <c r="EY58" s="739"/>
      <c r="EZ58" s="739"/>
      <c r="FA58" s="739"/>
      <c r="FB58" s="739"/>
      <c r="FC58" s="739"/>
      <c r="FD58" s="740"/>
      <c r="FE58" s="817"/>
      <c r="FF58" s="818"/>
      <c r="FG58" s="818"/>
      <c r="FH58" s="818"/>
      <c r="FI58" s="818"/>
      <c r="FJ58" s="818"/>
      <c r="FK58" s="818"/>
      <c r="FL58" s="818"/>
      <c r="FM58" s="818"/>
      <c r="FN58" s="818"/>
      <c r="FO58" s="818"/>
      <c r="FP58" s="818"/>
      <c r="FQ58" s="818"/>
      <c r="FR58" s="818"/>
      <c r="FS58" s="177"/>
      <c r="FT58" s="177"/>
      <c r="FW58" s="162"/>
    </row>
    <row r="59" spans="1:179" ht="7.95" customHeight="1" x14ac:dyDescent="0.15">
      <c r="A59" s="166"/>
      <c r="C59" s="757"/>
      <c r="D59" s="758"/>
      <c r="E59" s="758"/>
      <c r="F59" s="759"/>
      <c r="G59" s="878"/>
      <c r="H59" s="879"/>
      <c r="I59" s="879"/>
      <c r="J59" s="880"/>
      <c r="K59" s="835"/>
      <c r="L59" s="836"/>
      <c r="M59" s="836"/>
      <c r="N59" s="836"/>
      <c r="O59" s="836"/>
      <c r="P59" s="836"/>
      <c r="Q59" s="836"/>
      <c r="R59" s="836"/>
      <c r="S59" s="836"/>
      <c r="T59" s="836"/>
      <c r="U59" s="836"/>
      <c r="V59" s="836"/>
      <c r="W59" s="836"/>
      <c r="X59" s="836"/>
      <c r="Y59" s="836"/>
      <c r="Z59" s="836"/>
      <c r="AA59" s="836"/>
      <c r="AB59" s="837"/>
      <c r="AC59" s="742"/>
      <c r="AD59" s="742"/>
      <c r="AE59" s="742"/>
      <c r="AF59" s="565"/>
      <c r="AG59" s="746"/>
      <c r="AH59" s="747"/>
      <c r="AI59" s="747"/>
      <c r="AJ59" s="747"/>
      <c r="AK59" s="747"/>
      <c r="AL59" s="747"/>
      <c r="AM59" s="747"/>
      <c r="AN59" s="747"/>
      <c r="AO59" s="747"/>
      <c r="AP59" s="747"/>
      <c r="AQ59" s="747"/>
      <c r="AR59" s="747"/>
      <c r="AS59" s="747"/>
      <c r="AT59" s="747"/>
      <c r="AU59" s="747"/>
      <c r="AV59" s="747"/>
      <c r="AW59" s="747"/>
      <c r="AX59" s="747"/>
      <c r="AY59" s="747"/>
      <c r="AZ59" s="747"/>
      <c r="BA59" s="747"/>
      <c r="BB59" s="747"/>
      <c r="BC59" s="747"/>
      <c r="BD59" s="747"/>
      <c r="BE59" s="747"/>
      <c r="BF59" s="747"/>
      <c r="BG59" s="747"/>
      <c r="BH59" s="747"/>
      <c r="BI59" s="747"/>
      <c r="BJ59" s="747"/>
      <c r="BK59" s="747"/>
      <c r="BL59" s="747"/>
      <c r="BM59" s="747"/>
      <c r="BN59" s="747"/>
      <c r="BO59" s="747"/>
      <c r="BP59" s="748"/>
      <c r="BQ59" s="725"/>
      <c r="BR59" s="547"/>
      <c r="BS59" s="547"/>
      <c r="BT59" s="547"/>
      <c r="BU59" s="547"/>
      <c r="BV59" s="547"/>
      <c r="BW59" s="547"/>
      <c r="BX59" s="547"/>
      <c r="BY59" s="788"/>
      <c r="BZ59" s="752"/>
      <c r="CA59" s="752"/>
      <c r="CB59" s="752"/>
      <c r="CC59" s="752"/>
      <c r="CD59" s="752"/>
      <c r="CE59" s="752"/>
      <c r="CF59" s="752"/>
      <c r="CG59" s="752"/>
      <c r="CH59" s="752"/>
      <c r="CI59" s="752"/>
      <c r="CJ59" s="752"/>
      <c r="CK59" s="752"/>
      <c r="CL59" s="752"/>
      <c r="CM59" s="752"/>
      <c r="CN59" s="752"/>
      <c r="CO59" s="752"/>
      <c r="CP59" s="752"/>
      <c r="CQ59" s="752"/>
      <c r="CR59" s="752"/>
      <c r="CS59" s="752"/>
      <c r="CT59" s="752"/>
      <c r="CU59" s="752"/>
      <c r="CV59" s="752"/>
      <c r="CW59" s="752"/>
      <c r="CX59" s="752"/>
      <c r="CY59" s="752"/>
      <c r="CZ59" s="789"/>
      <c r="DA59" s="799"/>
      <c r="DB59" s="735"/>
      <c r="DC59" s="735"/>
      <c r="DD59" s="735"/>
      <c r="DE59" s="735"/>
      <c r="DF59" s="735"/>
      <c r="DG59" s="735"/>
      <c r="DH59" s="735"/>
      <c r="DI59" s="735"/>
      <c r="DJ59" s="735"/>
      <c r="DK59" s="738"/>
      <c r="DL59" s="738"/>
      <c r="DM59" s="738"/>
      <c r="DN59" s="738"/>
      <c r="DO59" s="738"/>
      <c r="DP59" s="738"/>
      <c r="DQ59" s="738"/>
      <c r="DR59" s="738"/>
      <c r="DS59" s="738"/>
      <c r="DT59" s="738"/>
      <c r="DU59" s="741"/>
      <c r="DV59" s="674"/>
      <c r="DW59" s="674"/>
      <c r="DX59" s="674"/>
      <c r="DY59" s="674"/>
      <c r="DZ59" s="674"/>
      <c r="EA59" s="674"/>
      <c r="EB59" s="674"/>
      <c r="EC59" s="674"/>
      <c r="ED59" s="674"/>
      <c r="EE59" s="674"/>
      <c r="EF59" s="674"/>
      <c r="EG59" s="674"/>
      <c r="EH59" s="674"/>
      <c r="EI59" s="674"/>
      <c r="EJ59" s="674"/>
      <c r="EK59" s="674"/>
      <c r="EL59" s="674"/>
      <c r="EM59" s="674"/>
      <c r="EN59" s="674"/>
      <c r="EO59" s="674"/>
      <c r="EP59" s="674"/>
      <c r="EQ59" s="674"/>
      <c r="ER59" s="674"/>
      <c r="ES59" s="674"/>
      <c r="ET59" s="674"/>
      <c r="EU59" s="674"/>
      <c r="EV59" s="674"/>
      <c r="EW59" s="674"/>
      <c r="EX59" s="674"/>
      <c r="EY59" s="674"/>
      <c r="EZ59" s="674"/>
      <c r="FA59" s="674"/>
      <c r="FB59" s="674"/>
      <c r="FC59" s="674"/>
      <c r="FD59" s="753"/>
      <c r="FE59" s="185"/>
      <c r="FF59" s="177"/>
      <c r="FG59" s="177"/>
      <c r="FH59" s="177"/>
      <c r="FI59" s="177"/>
      <c r="FJ59" s="177"/>
      <c r="FK59" s="177"/>
      <c r="FL59" s="177"/>
      <c r="FM59" s="177"/>
      <c r="FN59" s="177"/>
      <c r="FO59" s="177"/>
      <c r="FP59" s="177"/>
      <c r="FQ59" s="177"/>
      <c r="FR59" s="177"/>
      <c r="FS59" s="177"/>
      <c r="FT59" s="177"/>
      <c r="FW59" s="162"/>
    </row>
    <row r="60" spans="1:179" ht="7.95" customHeight="1" x14ac:dyDescent="0.15">
      <c r="A60" s="166"/>
      <c r="C60" s="757"/>
      <c r="D60" s="758"/>
      <c r="E60" s="758"/>
      <c r="F60" s="759"/>
      <c r="G60" s="878"/>
      <c r="H60" s="879"/>
      <c r="I60" s="879"/>
      <c r="J60" s="880"/>
      <c r="K60" s="835"/>
      <c r="L60" s="836"/>
      <c r="M60" s="836"/>
      <c r="N60" s="836"/>
      <c r="O60" s="836"/>
      <c r="P60" s="836"/>
      <c r="Q60" s="836"/>
      <c r="R60" s="836"/>
      <c r="S60" s="836"/>
      <c r="T60" s="836"/>
      <c r="U60" s="836"/>
      <c r="V60" s="836"/>
      <c r="W60" s="836"/>
      <c r="X60" s="836"/>
      <c r="Y60" s="836"/>
      <c r="Z60" s="836"/>
      <c r="AA60" s="836"/>
      <c r="AB60" s="837"/>
      <c r="AC60" s="742" t="s">
        <v>140</v>
      </c>
      <c r="AD60" s="742"/>
      <c r="AE60" s="742"/>
      <c r="AF60" s="565"/>
      <c r="AG60" s="743"/>
      <c r="AH60" s="744"/>
      <c r="AI60" s="744"/>
      <c r="AJ60" s="744"/>
      <c r="AK60" s="744"/>
      <c r="AL60" s="744"/>
      <c r="AM60" s="744"/>
      <c r="AN60" s="744"/>
      <c r="AO60" s="744"/>
      <c r="AP60" s="744"/>
      <c r="AQ60" s="744"/>
      <c r="AR60" s="744"/>
      <c r="AS60" s="744"/>
      <c r="AT60" s="744"/>
      <c r="AU60" s="744"/>
      <c r="AV60" s="744"/>
      <c r="AW60" s="744"/>
      <c r="AX60" s="744"/>
      <c r="AY60" s="744"/>
      <c r="AZ60" s="744"/>
      <c r="BA60" s="744"/>
      <c r="BB60" s="744"/>
      <c r="BC60" s="744"/>
      <c r="BD60" s="744"/>
      <c r="BE60" s="744"/>
      <c r="BF60" s="744"/>
      <c r="BG60" s="744"/>
      <c r="BH60" s="744"/>
      <c r="BI60" s="744"/>
      <c r="BJ60" s="744"/>
      <c r="BK60" s="744"/>
      <c r="BL60" s="744"/>
      <c r="BM60" s="744"/>
      <c r="BN60" s="744"/>
      <c r="BO60" s="744"/>
      <c r="BP60" s="745"/>
      <c r="BQ60" s="717">
        <v>23</v>
      </c>
      <c r="BR60" s="568"/>
      <c r="BS60" s="568"/>
      <c r="BT60" s="568"/>
      <c r="BU60" s="568"/>
      <c r="BV60" s="568"/>
      <c r="BW60" s="568"/>
      <c r="BX60" s="568"/>
      <c r="BY60" s="770"/>
      <c r="BZ60" s="750"/>
      <c r="CA60" s="750"/>
      <c r="CB60" s="750"/>
      <c r="CC60" s="750"/>
      <c r="CD60" s="750"/>
      <c r="CE60" s="750"/>
      <c r="CF60" s="750"/>
      <c r="CG60" s="750"/>
      <c r="CH60" s="750"/>
      <c r="CI60" s="750"/>
      <c r="CJ60" s="750"/>
      <c r="CK60" s="750"/>
      <c r="CL60" s="750"/>
      <c r="CM60" s="750"/>
      <c r="CN60" s="750"/>
      <c r="CO60" s="750"/>
      <c r="CP60" s="750"/>
      <c r="CQ60" s="750"/>
      <c r="CR60" s="750"/>
      <c r="CS60" s="750"/>
      <c r="CT60" s="750"/>
      <c r="CU60" s="750"/>
      <c r="CV60" s="750"/>
      <c r="CW60" s="750"/>
      <c r="CX60" s="750"/>
      <c r="CY60" s="750"/>
      <c r="CZ60" s="771"/>
      <c r="DA60" s="799">
        <v>9.5</v>
      </c>
      <c r="DB60" s="735"/>
      <c r="DC60" s="735"/>
      <c r="DD60" s="735"/>
      <c r="DE60" s="735"/>
      <c r="DF60" s="735"/>
      <c r="DG60" s="735"/>
      <c r="DH60" s="735"/>
      <c r="DI60" s="735"/>
      <c r="DJ60" s="735"/>
      <c r="DK60" s="738"/>
      <c r="DL60" s="738"/>
      <c r="DM60" s="738"/>
      <c r="DN60" s="738"/>
      <c r="DO60" s="738"/>
      <c r="DP60" s="738"/>
      <c r="DQ60" s="738"/>
      <c r="DR60" s="738"/>
      <c r="DS60" s="738"/>
      <c r="DT60" s="738"/>
      <c r="DU60" s="722">
        <f>ROUNDDOWN(IF(DK60="",BY60*DA60,BY60*DK60),0)</f>
        <v>0</v>
      </c>
      <c r="DV60" s="739"/>
      <c r="DW60" s="739"/>
      <c r="DX60" s="739"/>
      <c r="DY60" s="739"/>
      <c r="DZ60" s="739"/>
      <c r="EA60" s="739"/>
      <c r="EB60" s="739"/>
      <c r="EC60" s="739"/>
      <c r="ED60" s="739"/>
      <c r="EE60" s="739"/>
      <c r="EF60" s="739"/>
      <c r="EG60" s="739"/>
      <c r="EH60" s="739"/>
      <c r="EI60" s="739"/>
      <c r="EJ60" s="739"/>
      <c r="EK60" s="739"/>
      <c r="EL60" s="739"/>
      <c r="EM60" s="739"/>
      <c r="EN60" s="739"/>
      <c r="EO60" s="739"/>
      <c r="EP60" s="739"/>
      <c r="EQ60" s="739"/>
      <c r="ER60" s="739"/>
      <c r="ES60" s="739"/>
      <c r="ET60" s="739"/>
      <c r="EU60" s="739"/>
      <c r="EV60" s="739"/>
      <c r="EW60" s="739"/>
      <c r="EX60" s="739"/>
      <c r="EY60" s="739"/>
      <c r="EZ60" s="739"/>
      <c r="FA60" s="739"/>
      <c r="FB60" s="739"/>
      <c r="FC60" s="739"/>
      <c r="FD60" s="740"/>
      <c r="FE60" s="185"/>
      <c r="FF60" s="177"/>
      <c r="FG60" s="177"/>
      <c r="FH60" s="177"/>
      <c r="FI60" s="177"/>
      <c r="FJ60" s="177"/>
      <c r="FK60" s="177"/>
      <c r="FL60" s="177"/>
      <c r="FM60" s="177"/>
      <c r="FN60" s="177"/>
      <c r="FO60" s="177"/>
      <c r="FP60" s="177"/>
      <c r="FQ60" s="177"/>
      <c r="FR60" s="177"/>
      <c r="FS60" s="177"/>
      <c r="FT60" s="177"/>
      <c r="FW60" s="162"/>
    </row>
    <row r="61" spans="1:179" ht="7.95" customHeight="1" x14ac:dyDescent="0.15">
      <c r="A61" s="166"/>
      <c r="C61" s="826"/>
      <c r="D61" s="827"/>
      <c r="E61" s="827"/>
      <c r="F61" s="828"/>
      <c r="G61" s="878"/>
      <c r="H61" s="879"/>
      <c r="I61" s="879"/>
      <c r="J61" s="880"/>
      <c r="K61" s="838"/>
      <c r="L61" s="839"/>
      <c r="M61" s="839"/>
      <c r="N61" s="839"/>
      <c r="O61" s="839"/>
      <c r="P61" s="839"/>
      <c r="Q61" s="839"/>
      <c r="R61" s="839"/>
      <c r="S61" s="839"/>
      <c r="T61" s="839"/>
      <c r="U61" s="839"/>
      <c r="V61" s="839"/>
      <c r="W61" s="839"/>
      <c r="X61" s="839"/>
      <c r="Y61" s="839"/>
      <c r="Z61" s="839"/>
      <c r="AA61" s="839"/>
      <c r="AB61" s="840"/>
      <c r="AC61" s="742"/>
      <c r="AD61" s="742"/>
      <c r="AE61" s="742"/>
      <c r="AF61" s="565"/>
      <c r="AG61" s="746"/>
      <c r="AH61" s="747"/>
      <c r="AI61" s="747"/>
      <c r="AJ61" s="747"/>
      <c r="AK61" s="747"/>
      <c r="AL61" s="747"/>
      <c r="AM61" s="747"/>
      <c r="AN61" s="747"/>
      <c r="AO61" s="747"/>
      <c r="AP61" s="747"/>
      <c r="AQ61" s="747"/>
      <c r="AR61" s="747"/>
      <c r="AS61" s="747"/>
      <c r="AT61" s="747"/>
      <c r="AU61" s="747"/>
      <c r="AV61" s="747"/>
      <c r="AW61" s="747"/>
      <c r="AX61" s="747"/>
      <c r="AY61" s="747"/>
      <c r="AZ61" s="747"/>
      <c r="BA61" s="747"/>
      <c r="BB61" s="747"/>
      <c r="BC61" s="747"/>
      <c r="BD61" s="747"/>
      <c r="BE61" s="747"/>
      <c r="BF61" s="747"/>
      <c r="BG61" s="747"/>
      <c r="BH61" s="747"/>
      <c r="BI61" s="747"/>
      <c r="BJ61" s="747"/>
      <c r="BK61" s="747"/>
      <c r="BL61" s="747"/>
      <c r="BM61" s="747"/>
      <c r="BN61" s="747"/>
      <c r="BO61" s="747"/>
      <c r="BP61" s="748"/>
      <c r="BQ61" s="725"/>
      <c r="BR61" s="547"/>
      <c r="BS61" s="547"/>
      <c r="BT61" s="547"/>
      <c r="BU61" s="547"/>
      <c r="BV61" s="547"/>
      <c r="BW61" s="547"/>
      <c r="BX61" s="547"/>
      <c r="BY61" s="788"/>
      <c r="BZ61" s="752"/>
      <c r="CA61" s="752"/>
      <c r="CB61" s="752"/>
      <c r="CC61" s="752"/>
      <c r="CD61" s="752"/>
      <c r="CE61" s="752"/>
      <c r="CF61" s="752"/>
      <c r="CG61" s="752"/>
      <c r="CH61" s="752"/>
      <c r="CI61" s="752"/>
      <c r="CJ61" s="752"/>
      <c r="CK61" s="752"/>
      <c r="CL61" s="752"/>
      <c r="CM61" s="752"/>
      <c r="CN61" s="752"/>
      <c r="CO61" s="752"/>
      <c r="CP61" s="752"/>
      <c r="CQ61" s="752"/>
      <c r="CR61" s="752"/>
      <c r="CS61" s="752"/>
      <c r="CT61" s="752"/>
      <c r="CU61" s="752"/>
      <c r="CV61" s="752"/>
      <c r="CW61" s="752"/>
      <c r="CX61" s="752"/>
      <c r="CY61" s="752"/>
      <c r="CZ61" s="789"/>
      <c r="DA61" s="799"/>
      <c r="DB61" s="735"/>
      <c r="DC61" s="735"/>
      <c r="DD61" s="735"/>
      <c r="DE61" s="735"/>
      <c r="DF61" s="735"/>
      <c r="DG61" s="735"/>
      <c r="DH61" s="735"/>
      <c r="DI61" s="735"/>
      <c r="DJ61" s="735"/>
      <c r="DK61" s="738"/>
      <c r="DL61" s="738"/>
      <c r="DM61" s="738"/>
      <c r="DN61" s="738"/>
      <c r="DO61" s="738"/>
      <c r="DP61" s="738"/>
      <c r="DQ61" s="738"/>
      <c r="DR61" s="738"/>
      <c r="DS61" s="738"/>
      <c r="DT61" s="738"/>
      <c r="DU61" s="741"/>
      <c r="DV61" s="674"/>
      <c r="DW61" s="674"/>
      <c r="DX61" s="674"/>
      <c r="DY61" s="674"/>
      <c r="DZ61" s="674"/>
      <c r="EA61" s="674"/>
      <c r="EB61" s="674"/>
      <c r="EC61" s="674"/>
      <c r="ED61" s="674"/>
      <c r="EE61" s="674"/>
      <c r="EF61" s="674"/>
      <c r="EG61" s="674"/>
      <c r="EH61" s="674"/>
      <c r="EI61" s="674"/>
      <c r="EJ61" s="674"/>
      <c r="EK61" s="674"/>
      <c r="EL61" s="674"/>
      <c r="EM61" s="674"/>
      <c r="EN61" s="674"/>
      <c r="EO61" s="674"/>
      <c r="EP61" s="674"/>
      <c r="EQ61" s="674"/>
      <c r="ER61" s="674"/>
      <c r="ES61" s="674"/>
      <c r="ET61" s="674"/>
      <c r="EU61" s="674"/>
      <c r="EV61" s="674"/>
      <c r="EW61" s="674"/>
      <c r="EX61" s="674"/>
      <c r="EY61" s="674"/>
      <c r="EZ61" s="674"/>
      <c r="FA61" s="674"/>
      <c r="FB61" s="674"/>
      <c r="FC61" s="674"/>
      <c r="FD61" s="753"/>
      <c r="FE61" s="169"/>
      <c r="FW61" s="162"/>
    </row>
    <row r="62" spans="1:179" ht="7.95" customHeight="1" x14ac:dyDescent="0.15">
      <c r="A62" s="164" t="str">
        <f>C62</f>
        <v>38</v>
      </c>
      <c r="B62" s="155" t="e">
        <f>MATCH(C62,#REF!,0)</f>
        <v>#REF!</v>
      </c>
      <c r="C62" s="754" t="s">
        <v>156</v>
      </c>
      <c r="D62" s="755"/>
      <c r="E62" s="755"/>
      <c r="F62" s="756"/>
      <c r="G62" s="878"/>
      <c r="H62" s="879"/>
      <c r="I62" s="879"/>
      <c r="J62" s="880"/>
      <c r="K62" s="760" t="s">
        <v>157</v>
      </c>
      <c r="L62" s="761"/>
      <c r="M62" s="761"/>
      <c r="N62" s="761"/>
      <c r="O62" s="761"/>
      <c r="P62" s="761"/>
      <c r="Q62" s="761"/>
      <c r="R62" s="761"/>
      <c r="S62" s="761"/>
      <c r="T62" s="761"/>
      <c r="U62" s="761"/>
      <c r="V62" s="761"/>
      <c r="W62" s="761"/>
      <c r="X62" s="761"/>
      <c r="Y62" s="761"/>
      <c r="Z62" s="761"/>
      <c r="AA62" s="761"/>
      <c r="AB62" s="762"/>
      <c r="AC62" s="742" t="s">
        <v>23</v>
      </c>
      <c r="AD62" s="742"/>
      <c r="AE62" s="742"/>
      <c r="AF62" s="565"/>
      <c r="AG62" s="743"/>
      <c r="AH62" s="744"/>
      <c r="AI62" s="744"/>
      <c r="AJ62" s="744"/>
      <c r="AK62" s="744"/>
      <c r="AL62" s="744"/>
      <c r="AM62" s="744"/>
      <c r="AN62" s="744"/>
      <c r="AO62" s="744"/>
      <c r="AP62" s="744"/>
      <c r="AQ62" s="744"/>
      <c r="AR62" s="744"/>
      <c r="AS62" s="744"/>
      <c r="AT62" s="744"/>
      <c r="AU62" s="744"/>
      <c r="AV62" s="744"/>
      <c r="AW62" s="744"/>
      <c r="AX62" s="744"/>
      <c r="AY62" s="744"/>
      <c r="AZ62" s="744"/>
      <c r="BA62" s="744"/>
      <c r="BB62" s="744"/>
      <c r="BC62" s="744"/>
      <c r="BD62" s="744"/>
      <c r="BE62" s="744"/>
      <c r="BF62" s="744"/>
      <c r="BG62" s="744"/>
      <c r="BH62" s="744"/>
      <c r="BI62" s="744"/>
      <c r="BJ62" s="744"/>
      <c r="BK62" s="744"/>
      <c r="BL62" s="744"/>
      <c r="BM62" s="744"/>
      <c r="BN62" s="744"/>
      <c r="BO62" s="744"/>
      <c r="BP62" s="745"/>
      <c r="BQ62" s="717">
        <v>22</v>
      </c>
      <c r="BR62" s="568"/>
      <c r="BS62" s="568"/>
      <c r="BT62" s="568"/>
      <c r="BU62" s="568"/>
      <c r="BV62" s="568"/>
      <c r="BW62" s="568"/>
      <c r="BX62" s="568"/>
      <c r="BY62" s="770"/>
      <c r="BZ62" s="750"/>
      <c r="CA62" s="750"/>
      <c r="CB62" s="750"/>
      <c r="CC62" s="750"/>
      <c r="CD62" s="750"/>
      <c r="CE62" s="750"/>
      <c r="CF62" s="750"/>
      <c r="CG62" s="750"/>
      <c r="CH62" s="750"/>
      <c r="CI62" s="750"/>
      <c r="CJ62" s="750"/>
      <c r="CK62" s="750"/>
      <c r="CL62" s="750"/>
      <c r="CM62" s="750"/>
      <c r="CN62" s="750"/>
      <c r="CO62" s="750"/>
      <c r="CP62" s="750"/>
      <c r="CQ62" s="750"/>
      <c r="CR62" s="750"/>
      <c r="CS62" s="750"/>
      <c r="CT62" s="750"/>
      <c r="CU62" s="750"/>
      <c r="CV62" s="750"/>
      <c r="CW62" s="750"/>
      <c r="CX62" s="750"/>
      <c r="CY62" s="750"/>
      <c r="CZ62" s="771"/>
      <c r="DA62" s="775">
        <v>15</v>
      </c>
      <c r="DB62" s="776"/>
      <c r="DC62" s="776"/>
      <c r="DD62" s="776"/>
      <c r="DE62" s="776"/>
      <c r="DF62" s="776"/>
      <c r="DG62" s="776"/>
      <c r="DH62" s="776"/>
      <c r="DI62" s="776"/>
      <c r="DJ62" s="776"/>
      <c r="DK62" s="738"/>
      <c r="DL62" s="738"/>
      <c r="DM62" s="738"/>
      <c r="DN62" s="738"/>
      <c r="DO62" s="738"/>
      <c r="DP62" s="738"/>
      <c r="DQ62" s="738"/>
      <c r="DR62" s="738"/>
      <c r="DS62" s="738"/>
      <c r="DT62" s="738"/>
      <c r="DU62" s="722">
        <f>ROUNDDOWN(IF(DK62="",BY62*DA62,BY62*DK62),0)</f>
        <v>0</v>
      </c>
      <c r="DV62" s="739"/>
      <c r="DW62" s="739"/>
      <c r="DX62" s="739"/>
      <c r="DY62" s="739"/>
      <c r="DZ62" s="739"/>
      <c r="EA62" s="739"/>
      <c r="EB62" s="739"/>
      <c r="EC62" s="739"/>
      <c r="ED62" s="739"/>
      <c r="EE62" s="739"/>
      <c r="EF62" s="739"/>
      <c r="EG62" s="739"/>
      <c r="EH62" s="739"/>
      <c r="EI62" s="739"/>
      <c r="EJ62" s="739"/>
      <c r="EK62" s="739"/>
      <c r="EL62" s="739"/>
      <c r="EM62" s="739"/>
      <c r="EN62" s="739"/>
      <c r="EO62" s="739"/>
      <c r="EP62" s="739"/>
      <c r="EQ62" s="739"/>
      <c r="ER62" s="739"/>
      <c r="ES62" s="739"/>
      <c r="ET62" s="739"/>
      <c r="EU62" s="739"/>
      <c r="EV62" s="739"/>
      <c r="EW62" s="739"/>
      <c r="EX62" s="739"/>
      <c r="EY62" s="739"/>
      <c r="EZ62" s="739"/>
      <c r="FA62" s="739"/>
      <c r="FB62" s="739"/>
      <c r="FC62" s="739"/>
      <c r="FD62" s="740"/>
      <c r="FE62" s="817" t="s">
        <v>158</v>
      </c>
      <c r="FF62" s="818"/>
      <c r="FG62" s="818"/>
      <c r="FH62" s="818"/>
      <c r="FI62" s="818"/>
      <c r="FJ62" s="818"/>
      <c r="FK62" s="818"/>
      <c r="FL62" s="818"/>
      <c r="FM62" s="818"/>
      <c r="FN62" s="818"/>
      <c r="FO62" s="818"/>
      <c r="FP62" s="818"/>
      <c r="FQ62" s="818"/>
      <c r="FR62" s="818"/>
      <c r="FS62" s="177"/>
      <c r="FT62" s="177"/>
      <c r="FW62" s="162"/>
    </row>
    <row r="63" spans="1:179" ht="7.95" customHeight="1" x14ac:dyDescent="0.15">
      <c r="A63" s="166"/>
      <c r="B63" s="155" t="e">
        <f>MATCH(C63,#REF!,0)</f>
        <v>#REF!</v>
      </c>
      <c r="C63" s="757"/>
      <c r="D63" s="758"/>
      <c r="E63" s="758"/>
      <c r="F63" s="759"/>
      <c r="G63" s="878"/>
      <c r="H63" s="879"/>
      <c r="I63" s="879"/>
      <c r="J63" s="880"/>
      <c r="K63" s="763"/>
      <c r="L63" s="597"/>
      <c r="M63" s="597"/>
      <c r="N63" s="597"/>
      <c r="O63" s="597"/>
      <c r="P63" s="597"/>
      <c r="Q63" s="597"/>
      <c r="R63" s="597"/>
      <c r="S63" s="597"/>
      <c r="T63" s="597"/>
      <c r="U63" s="597"/>
      <c r="V63" s="597"/>
      <c r="W63" s="597"/>
      <c r="X63" s="597"/>
      <c r="Y63" s="597"/>
      <c r="Z63" s="597"/>
      <c r="AA63" s="597"/>
      <c r="AB63" s="764"/>
      <c r="AC63" s="742"/>
      <c r="AD63" s="742"/>
      <c r="AE63" s="742"/>
      <c r="AF63" s="565"/>
      <c r="AG63" s="746"/>
      <c r="AH63" s="747"/>
      <c r="AI63" s="747"/>
      <c r="AJ63" s="747"/>
      <c r="AK63" s="747"/>
      <c r="AL63" s="747"/>
      <c r="AM63" s="747"/>
      <c r="AN63" s="747"/>
      <c r="AO63" s="747"/>
      <c r="AP63" s="747"/>
      <c r="AQ63" s="747"/>
      <c r="AR63" s="747"/>
      <c r="AS63" s="747"/>
      <c r="AT63" s="747"/>
      <c r="AU63" s="747"/>
      <c r="AV63" s="747"/>
      <c r="AW63" s="747"/>
      <c r="AX63" s="747"/>
      <c r="AY63" s="747"/>
      <c r="AZ63" s="747"/>
      <c r="BA63" s="747"/>
      <c r="BB63" s="747"/>
      <c r="BC63" s="747"/>
      <c r="BD63" s="747"/>
      <c r="BE63" s="747"/>
      <c r="BF63" s="747"/>
      <c r="BG63" s="747"/>
      <c r="BH63" s="747"/>
      <c r="BI63" s="747"/>
      <c r="BJ63" s="747"/>
      <c r="BK63" s="747"/>
      <c r="BL63" s="747"/>
      <c r="BM63" s="747"/>
      <c r="BN63" s="747"/>
      <c r="BO63" s="747"/>
      <c r="BP63" s="748"/>
      <c r="BQ63" s="725"/>
      <c r="BR63" s="547"/>
      <c r="BS63" s="547"/>
      <c r="BT63" s="547"/>
      <c r="BU63" s="547"/>
      <c r="BV63" s="547"/>
      <c r="BW63" s="547"/>
      <c r="BX63" s="547"/>
      <c r="BY63" s="772"/>
      <c r="BZ63" s="773"/>
      <c r="CA63" s="773"/>
      <c r="CB63" s="773"/>
      <c r="CC63" s="773"/>
      <c r="CD63" s="773"/>
      <c r="CE63" s="773"/>
      <c r="CF63" s="773"/>
      <c r="CG63" s="773"/>
      <c r="CH63" s="773"/>
      <c r="CI63" s="773"/>
      <c r="CJ63" s="773"/>
      <c r="CK63" s="773"/>
      <c r="CL63" s="773"/>
      <c r="CM63" s="773"/>
      <c r="CN63" s="773"/>
      <c r="CO63" s="773"/>
      <c r="CP63" s="773"/>
      <c r="CQ63" s="773"/>
      <c r="CR63" s="773"/>
      <c r="CS63" s="773"/>
      <c r="CT63" s="773"/>
      <c r="CU63" s="773"/>
      <c r="CV63" s="773"/>
      <c r="CW63" s="773"/>
      <c r="CX63" s="773"/>
      <c r="CY63" s="773"/>
      <c r="CZ63" s="774"/>
      <c r="DA63" s="775"/>
      <c r="DB63" s="776"/>
      <c r="DC63" s="776"/>
      <c r="DD63" s="776"/>
      <c r="DE63" s="776"/>
      <c r="DF63" s="776"/>
      <c r="DG63" s="776"/>
      <c r="DH63" s="776"/>
      <c r="DI63" s="776"/>
      <c r="DJ63" s="776"/>
      <c r="DK63" s="738"/>
      <c r="DL63" s="738"/>
      <c r="DM63" s="738"/>
      <c r="DN63" s="738"/>
      <c r="DO63" s="738"/>
      <c r="DP63" s="738"/>
      <c r="DQ63" s="738"/>
      <c r="DR63" s="738"/>
      <c r="DS63" s="738"/>
      <c r="DT63" s="738"/>
      <c r="DU63" s="741"/>
      <c r="DV63" s="674"/>
      <c r="DW63" s="674"/>
      <c r="DX63" s="674"/>
      <c r="DY63" s="674"/>
      <c r="DZ63" s="674"/>
      <c r="EA63" s="674"/>
      <c r="EB63" s="674"/>
      <c r="EC63" s="674"/>
      <c r="ED63" s="674"/>
      <c r="EE63" s="674"/>
      <c r="EF63" s="674"/>
      <c r="EG63" s="674"/>
      <c r="EH63" s="674"/>
      <c r="EI63" s="674"/>
      <c r="EJ63" s="674"/>
      <c r="EK63" s="674"/>
      <c r="EL63" s="674"/>
      <c r="EM63" s="674"/>
      <c r="EN63" s="674"/>
      <c r="EO63" s="674"/>
      <c r="EP63" s="674"/>
      <c r="EQ63" s="674"/>
      <c r="ER63" s="674"/>
      <c r="ES63" s="674"/>
      <c r="ET63" s="674"/>
      <c r="EU63" s="674"/>
      <c r="EV63" s="674"/>
      <c r="EW63" s="674"/>
      <c r="EX63" s="674"/>
      <c r="EY63" s="674"/>
      <c r="EZ63" s="674"/>
      <c r="FA63" s="674"/>
      <c r="FB63" s="674"/>
      <c r="FC63" s="674"/>
      <c r="FD63" s="753"/>
      <c r="FE63" s="817"/>
      <c r="FF63" s="818"/>
      <c r="FG63" s="818"/>
      <c r="FH63" s="818"/>
      <c r="FI63" s="818"/>
      <c r="FJ63" s="818"/>
      <c r="FK63" s="818"/>
      <c r="FL63" s="818"/>
      <c r="FM63" s="818"/>
      <c r="FN63" s="818"/>
      <c r="FO63" s="818"/>
      <c r="FP63" s="818"/>
      <c r="FQ63" s="818"/>
      <c r="FR63" s="818"/>
      <c r="FS63" s="177"/>
      <c r="FT63" s="177"/>
      <c r="FW63" s="162"/>
    </row>
    <row r="64" spans="1:179" ht="7.95" customHeight="1" x14ac:dyDescent="0.15">
      <c r="A64" s="166"/>
      <c r="C64" s="757"/>
      <c r="D64" s="758"/>
      <c r="E64" s="758"/>
      <c r="F64" s="759"/>
      <c r="G64" s="878"/>
      <c r="H64" s="879"/>
      <c r="I64" s="879"/>
      <c r="J64" s="880"/>
      <c r="K64" s="763"/>
      <c r="L64" s="597"/>
      <c r="M64" s="597"/>
      <c r="N64" s="597"/>
      <c r="O64" s="597"/>
      <c r="P64" s="597"/>
      <c r="Q64" s="597"/>
      <c r="R64" s="597"/>
      <c r="S64" s="597"/>
      <c r="T64" s="597"/>
      <c r="U64" s="597"/>
      <c r="V64" s="597"/>
      <c r="W64" s="597"/>
      <c r="X64" s="597"/>
      <c r="Y64" s="597"/>
      <c r="Z64" s="597"/>
      <c r="AA64" s="597"/>
      <c r="AB64" s="764"/>
      <c r="AC64" s="742" t="s">
        <v>91</v>
      </c>
      <c r="AD64" s="742"/>
      <c r="AE64" s="742"/>
      <c r="AF64" s="565"/>
      <c r="AG64" s="743"/>
      <c r="AH64" s="744"/>
      <c r="AI64" s="744"/>
      <c r="AJ64" s="744"/>
      <c r="AK64" s="744"/>
      <c r="AL64" s="744"/>
      <c r="AM64" s="744"/>
      <c r="AN64" s="744"/>
      <c r="AO64" s="744"/>
      <c r="AP64" s="744"/>
      <c r="AQ64" s="744"/>
      <c r="AR64" s="744"/>
      <c r="AS64" s="744"/>
      <c r="AT64" s="744"/>
      <c r="AU64" s="744"/>
      <c r="AV64" s="744"/>
      <c r="AW64" s="744"/>
      <c r="AX64" s="744"/>
      <c r="AY64" s="744"/>
      <c r="AZ64" s="744"/>
      <c r="BA64" s="744"/>
      <c r="BB64" s="744"/>
      <c r="BC64" s="744"/>
      <c r="BD64" s="744"/>
      <c r="BE64" s="744"/>
      <c r="BF64" s="744"/>
      <c r="BG64" s="744"/>
      <c r="BH64" s="744"/>
      <c r="BI64" s="744"/>
      <c r="BJ64" s="744"/>
      <c r="BK64" s="744"/>
      <c r="BL64" s="744"/>
      <c r="BM64" s="744"/>
      <c r="BN64" s="744"/>
      <c r="BO64" s="744"/>
      <c r="BP64" s="745"/>
      <c r="BQ64" s="717">
        <v>23</v>
      </c>
      <c r="BR64" s="568"/>
      <c r="BS64" s="568"/>
      <c r="BT64" s="568"/>
      <c r="BU64" s="568"/>
      <c r="BV64" s="568"/>
      <c r="BW64" s="568"/>
      <c r="BX64" s="568"/>
      <c r="BY64" s="819"/>
      <c r="BZ64" s="820"/>
      <c r="CA64" s="820"/>
      <c r="CB64" s="820"/>
      <c r="CC64" s="820"/>
      <c r="CD64" s="820"/>
      <c r="CE64" s="820"/>
      <c r="CF64" s="820"/>
      <c r="CG64" s="820"/>
      <c r="CH64" s="820"/>
      <c r="CI64" s="820"/>
      <c r="CJ64" s="820"/>
      <c r="CK64" s="820"/>
      <c r="CL64" s="820"/>
      <c r="CM64" s="820"/>
      <c r="CN64" s="820"/>
      <c r="CO64" s="820"/>
      <c r="CP64" s="820"/>
      <c r="CQ64" s="820"/>
      <c r="CR64" s="820"/>
      <c r="CS64" s="820"/>
      <c r="CT64" s="820"/>
      <c r="CU64" s="820"/>
      <c r="CV64" s="820"/>
      <c r="CW64" s="820"/>
      <c r="CX64" s="820"/>
      <c r="CY64" s="820"/>
      <c r="CZ64" s="821"/>
      <c r="DA64" s="822">
        <v>15</v>
      </c>
      <c r="DB64" s="822"/>
      <c r="DC64" s="822"/>
      <c r="DD64" s="822"/>
      <c r="DE64" s="822"/>
      <c r="DF64" s="822"/>
      <c r="DG64" s="822"/>
      <c r="DH64" s="822"/>
      <c r="DI64" s="822"/>
      <c r="DJ64" s="823"/>
      <c r="DK64" s="738"/>
      <c r="DL64" s="738"/>
      <c r="DM64" s="738"/>
      <c r="DN64" s="738"/>
      <c r="DO64" s="738"/>
      <c r="DP64" s="738"/>
      <c r="DQ64" s="738"/>
      <c r="DR64" s="738"/>
      <c r="DS64" s="738"/>
      <c r="DT64" s="738"/>
      <c r="DU64" s="722">
        <f>ROUNDDOWN(IF(DK64="",BY64*DA64,BY64*DK64),0)</f>
        <v>0</v>
      </c>
      <c r="DV64" s="739"/>
      <c r="DW64" s="739"/>
      <c r="DX64" s="739"/>
      <c r="DY64" s="739"/>
      <c r="DZ64" s="739"/>
      <c r="EA64" s="739"/>
      <c r="EB64" s="739"/>
      <c r="EC64" s="739"/>
      <c r="ED64" s="739"/>
      <c r="EE64" s="739"/>
      <c r="EF64" s="739"/>
      <c r="EG64" s="739"/>
      <c r="EH64" s="739"/>
      <c r="EI64" s="739"/>
      <c r="EJ64" s="739"/>
      <c r="EK64" s="739"/>
      <c r="EL64" s="739"/>
      <c r="EM64" s="739"/>
      <c r="EN64" s="739"/>
      <c r="EO64" s="739"/>
      <c r="EP64" s="739"/>
      <c r="EQ64" s="739"/>
      <c r="ER64" s="739"/>
      <c r="ES64" s="739"/>
      <c r="ET64" s="739"/>
      <c r="EU64" s="739"/>
      <c r="EV64" s="739"/>
      <c r="EW64" s="739"/>
      <c r="EX64" s="739"/>
      <c r="EY64" s="739"/>
      <c r="EZ64" s="739"/>
      <c r="FA64" s="739"/>
      <c r="FB64" s="739"/>
      <c r="FC64" s="739"/>
      <c r="FD64" s="740"/>
      <c r="FE64" s="186"/>
      <c r="FF64" s="187"/>
      <c r="FG64" s="187"/>
      <c r="FH64" s="187"/>
      <c r="FI64" s="187"/>
      <c r="FJ64" s="187"/>
      <c r="FK64" s="187"/>
      <c r="FL64" s="187"/>
      <c r="FM64" s="187"/>
      <c r="FN64" s="187"/>
      <c r="FO64" s="187"/>
      <c r="FP64" s="187"/>
      <c r="FQ64" s="187"/>
      <c r="FR64" s="187"/>
      <c r="FS64" s="187"/>
      <c r="FT64" s="187"/>
      <c r="FU64" s="187"/>
      <c r="FV64" s="188"/>
      <c r="FW64" s="162"/>
    </row>
    <row r="65" spans="1:179" ht="7.95" customHeight="1" x14ac:dyDescent="0.15">
      <c r="A65" s="166"/>
      <c r="C65" s="757"/>
      <c r="D65" s="758"/>
      <c r="E65" s="758"/>
      <c r="F65" s="759"/>
      <c r="G65" s="878"/>
      <c r="H65" s="879"/>
      <c r="I65" s="879"/>
      <c r="J65" s="880"/>
      <c r="K65" s="763"/>
      <c r="L65" s="597"/>
      <c r="M65" s="597"/>
      <c r="N65" s="597"/>
      <c r="O65" s="597"/>
      <c r="P65" s="597"/>
      <c r="Q65" s="597"/>
      <c r="R65" s="597"/>
      <c r="S65" s="597"/>
      <c r="T65" s="597"/>
      <c r="U65" s="597"/>
      <c r="V65" s="597"/>
      <c r="W65" s="597"/>
      <c r="X65" s="597"/>
      <c r="Y65" s="597"/>
      <c r="Z65" s="597"/>
      <c r="AA65" s="597"/>
      <c r="AB65" s="764"/>
      <c r="AC65" s="742"/>
      <c r="AD65" s="742"/>
      <c r="AE65" s="742"/>
      <c r="AF65" s="565"/>
      <c r="AG65" s="746"/>
      <c r="AH65" s="747"/>
      <c r="AI65" s="747"/>
      <c r="AJ65" s="747"/>
      <c r="AK65" s="747"/>
      <c r="AL65" s="747"/>
      <c r="AM65" s="747"/>
      <c r="AN65" s="747"/>
      <c r="AO65" s="747"/>
      <c r="AP65" s="747"/>
      <c r="AQ65" s="747"/>
      <c r="AR65" s="747"/>
      <c r="AS65" s="747"/>
      <c r="AT65" s="747"/>
      <c r="AU65" s="747"/>
      <c r="AV65" s="747"/>
      <c r="AW65" s="747"/>
      <c r="AX65" s="747"/>
      <c r="AY65" s="747"/>
      <c r="AZ65" s="747"/>
      <c r="BA65" s="747"/>
      <c r="BB65" s="747"/>
      <c r="BC65" s="747"/>
      <c r="BD65" s="747"/>
      <c r="BE65" s="747"/>
      <c r="BF65" s="747"/>
      <c r="BG65" s="747"/>
      <c r="BH65" s="747"/>
      <c r="BI65" s="747"/>
      <c r="BJ65" s="747"/>
      <c r="BK65" s="747"/>
      <c r="BL65" s="747"/>
      <c r="BM65" s="747"/>
      <c r="BN65" s="747"/>
      <c r="BO65" s="747"/>
      <c r="BP65" s="748"/>
      <c r="BQ65" s="725"/>
      <c r="BR65" s="547"/>
      <c r="BS65" s="547"/>
      <c r="BT65" s="547"/>
      <c r="BU65" s="547"/>
      <c r="BV65" s="547"/>
      <c r="BW65" s="547"/>
      <c r="BX65" s="547"/>
      <c r="BY65" s="788"/>
      <c r="BZ65" s="752"/>
      <c r="CA65" s="752"/>
      <c r="CB65" s="752"/>
      <c r="CC65" s="752"/>
      <c r="CD65" s="752"/>
      <c r="CE65" s="752"/>
      <c r="CF65" s="752"/>
      <c r="CG65" s="752"/>
      <c r="CH65" s="752"/>
      <c r="CI65" s="752"/>
      <c r="CJ65" s="752"/>
      <c r="CK65" s="752"/>
      <c r="CL65" s="752"/>
      <c r="CM65" s="752"/>
      <c r="CN65" s="752"/>
      <c r="CO65" s="752"/>
      <c r="CP65" s="752"/>
      <c r="CQ65" s="752"/>
      <c r="CR65" s="752"/>
      <c r="CS65" s="752"/>
      <c r="CT65" s="752"/>
      <c r="CU65" s="752"/>
      <c r="CV65" s="752"/>
      <c r="CW65" s="752"/>
      <c r="CX65" s="752"/>
      <c r="CY65" s="752"/>
      <c r="CZ65" s="789"/>
      <c r="DA65" s="824"/>
      <c r="DB65" s="824"/>
      <c r="DC65" s="824"/>
      <c r="DD65" s="824"/>
      <c r="DE65" s="824"/>
      <c r="DF65" s="824"/>
      <c r="DG65" s="824"/>
      <c r="DH65" s="824"/>
      <c r="DI65" s="824"/>
      <c r="DJ65" s="825"/>
      <c r="DK65" s="738"/>
      <c r="DL65" s="738"/>
      <c r="DM65" s="738"/>
      <c r="DN65" s="738"/>
      <c r="DO65" s="738"/>
      <c r="DP65" s="738"/>
      <c r="DQ65" s="738"/>
      <c r="DR65" s="738"/>
      <c r="DS65" s="738"/>
      <c r="DT65" s="738"/>
      <c r="DU65" s="741"/>
      <c r="DV65" s="674"/>
      <c r="DW65" s="674"/>
      <c r="DX65" s="674"/>
      <c r="DY65" s="674"/>
      <c r="DZ65" s="674"/>
      <c r="EA65" s="674"/>
      <c r="EB65" s="674"/>
      <c r="EC65" s="674"/>
      <c r="ED65" s="674"/>
      <c r="EE65" s="674"/>
      <c r="EF65" s="674"/>
      <c r="EG65" s="674"/>
      <c r="EH65" s="674"/>
      <c r="EI65" s="674"/>
      <c r="EJ65" s="674"/>
      <c r="EK65" s="674"/>
      <c r="EL65" s="674"/>
      <c r="EM65" s="674"/>
      <c r="EN65" s="674"/>
      <c r="EO65" s="674"/>
      <c r="EP65" s="674"/>
      <c r="EQ65" s="674"/>
      <c r="ER65" s="674"/>
      <c r="ES65" s="674"/>
      <c r="ET65" s="674"/>
      <c r="EU65" s="674"/>
      <c r="EV65" s="674"/>
      <c r="EW65" s="674"/>
      <c r="EX65" s="674"/>
      <c r="EY65" s="674"/>
      <c r="EZ65" s="674"/>
      <c r="FA65" s="674"/>
      <c r="FB65" s="674"/>
      <c r="FC65" s="674"/>
      <c r="FD65" s="753"/>
      <c r="FE65" s="189"/>
      <c r="FF65" s="190"/>
      <c r="FH65" s="190"/>
      <c r="FI65" s="190"/>
      <c r="FJ65" s="190"/>
      <c r="FK65" s="190"/>
      <c r="FL65" s="190"/>
      <c r="FM65" s="190"/>
      <c r="FN65" s="190"/>
      <c r="FO65" s="190"/>
      <c r="FP65" s="190"/>
      <c r="FQ65" s="190"/>
      <c r="FR65" s="190"/>
      <c r="FS65" s="190"/>
      <c r="FT65" s="190"/>
      <c r="FU65" s="190"/>
      <c r="FV65" s="190"/>
    </row>
    <row r="66" spans="1:179" ht="7.95" customHeight="1" x14ac:dyDescent="0.15">
      <c r="A66" s="166"/>
      <c r="C66" s="757"/>
      <c r="D66" s="758"/>
      <c r="E66" s="758"/>
      <c r="F66" s="759"/>
      <c r="G66" s="878"/>
      <c r="H66" s="879"/>
      <c r="I66" s="879"/>
      <c r="J66" s="880"/>
      <c r="K66" s="763"/>
      <c r="L66" s="597"/>
      <c r="M66" s="597"/>
      <c r="N66" s="597"/>
      <c r="O66" s="597"/>
      <c r="P66" s="597"/>
      <c r="Q66" s="597"/>
      <c r="R66" s="597"/>
      <c r="S66" s="597"/>
      <c r="T66" s="597"/>
      <c r="U66" s="597"/>
      <c r="V66" s="597"/>
      <c r="W66" s="597"/>
      <c r="X66" s="597"/>
      <c r="Y66" s="597"/>
      <c r="Z66" s="597"/>
      <c r="AA66" s="597"/>
      <c r="AB66" s="764"/>
      <c r="AC66" s="742" t="s">
        <v>26</v>
      </c>
      <c r="AD66" s="742"/>
      <c r="AE66" s="742"/>
      <c r="AF66" s="565"/>
      <c r="AG66" s="743"/>
      <c r="AH66" s="794"/>
      <c r="AI66" s="794"/>
      <c r="AJ66" s="794"/>
      <c r="AK66" s="794"/>
      <c r="AL66" s="794"/>
      <c r="AM66" s="794"/>
      <c r="AN66" s="794"/>
      <c r="AO66" s="794"/>
      <c r="AP66" s="794"/>
      <c r="AQ66" s="794"/>
      <c r="AR66" s="794"/>
      <c r="AS66" s="794"/>
      <c r="AT66" s="794"/>
      <c r="AU66" s="794"/>
      <c r="AV66" s="794"/>
      <c r="AW66" s="794"/>
      <c r="AX66" s="794"/>
      <c r="AY66" s="794"/>
      <c r="AZ66" s="794"/>
      <c r="BA66" s="794"/>
      <c r="BB66" s="794"/>
      <c r="BC66" s="794"/>
      <c r="BD66" s="794"/>
      <c r="BE66" s="794"/>
      <c r="BF66" s="794"/>
      <c r="BG66" s="794"/>
      <c r="BH66" s="794"/>
      <c r="BI66" s="794"/>
      <c r="BJ66" s="794"/>
      <c r="BK66" s="794"/>
      <c r="BL66" s="794"/>
      <c r="BM66" s="794"/>
      <c r="BN66" s="794"/>
      <c r="BO66" s="794"/>
      <c r="BP66" s="795"/>
      <c r="BQ66" s="717">
        <v>23</v>
      </c>
      <c r="BR66" s="568"/>
      <c r="BS66" s="568"/>
      <c r="BT66" s="568"/>
      <c r="BU66" s="568"/>
      <c r="BV66" s="568"/>
      <c r="BW66" s="568"/>
      <c r="BX66" s="568"/>
      <c r="BY66" s="770"/>
      <c r="BZ66" s="750"/>
      <c r="CA66" s="750"/>
      <c r="CB66" s="750"/>
      <c r="CC66" s="750"/>
      <c r="CD66" s="750"/>
      <c r="CE66" s="750"/>
      <c r="CF66" s="750"/>
      <c r="CG66" s="750"/>
      <c r="CH66" s="750"/>
      <c r="CI66" s="750"/>
      <c r="CJ66" s="750"/>
      <c r="CK66" s="750"/>
      <c r="CL66" s="750"/>
      <c r="CM66" s="750"/>
      <c r="CN66" s="750"/>
      <c r="CO66" s="750"/>
      <c r="CP66" s="750"/>
      <c r="CQ66" s="750"/>
      <c r="CR66" s="750"/>
      <c r="CS66" s="750"/>
      <c r="CT66" s="750"/>
      <c r="CU66" s="750"/>
      <c r="CV66" s="750"/>
      <c r="CW66" s="750"/>
      <c r="CX66" s="750"/>
      <c r="CY66" s="750"/>
      <c r="CZ66" s="771"/>
      <c r="DA66" s="799">
        <v>12</v>
      </c>
      <c r="DB66" s="735"/>
      <c r="DC66" s="735"/>
      <c r="DD66" s="735"/>
      <c r="DE66" s="735"/>
      <c r="DF66" s="735"/>
      <c r="DG66" s="735"/>
      <c r="DH66" s="735"/>
      <c r="DI66" s="735"/>
      <c r="DJ66" s="735"/>
      <c r="DK66" s="800"/>
      <c r="DL66" s="801"/>
      <c r="DM66" s="801"/>
      <c r="DN66" s="801"/>
      <c r="DO66" s="801"/>
      <c r="DP66" s="801"/>
      <c r="DQ66" s="801"/>
      <c r="DR66" s="801"/>
      <c r="DS66" s="801"/>
      <c r="DT66" s="802"/>
      <c r="DU66" s="722">
        <f>ROUNDDOWN(IF(DK66="",BY66*DA66,BY66*DK66),0)</f>
        <v>0</v>
      </c>
      <c r="DV66" s="739"/>
      <c r="DW66" s="739"/>
      <c r="DX66" s="739"/>
      <c r="DY66" s="739"/>
      <c r="DZ66" s="739"/>
      <c r="EA66" s="739"/>
      <c r="EB66" s="739"/>
      <c r="EC66" s="739"/>
      <c r="ED66" s="739"/>
      <c r="EE66" s="739"/>
      <c r="EF66" s="739"/>
      <c r="EG66" s="739"/>
      <c r="EH66" s="739"/>
      <c r="EI66" s="739"/>
      <c r="EJ66" s="739"/>
      <c r="EK66" s="739"/>
      <c r="EL66" s="739"/>
      <c r="EM66" s="739"/>
      <c r="EN66" s="739"/>
      <c r="EO66" s="739"/>
      <c r="EP66" s="739"/>
      <c r="EQ66" s="739"/>
      <c r="ER66" s="739"/>
      <c r="ES66" s="739"/>
      <c r="ET66" s="739"/>
      <c r="EU66" s="739"/>
      <c r="EV66" s="739"/>
      <c r="EW66" s="739"/>
      <c r="EX66" s="739"/>
      <c r="EY66" s="739"/>
      <c r="EZ66" s="739"/>
      <c r="FA66" s="739"/>
      <c r="FB66" s="739"/>
      <c r="FC66" s="739"/>
      <c r="FD66" s="740"/>
      <c r="FE66" s="791" t="s">
        <v>159</v>
      </c>
      <c r="FF66" s="791"/>
      <c r="FG66" s="791"/>
      <c r="FH66" s="791"/>
      <c r="FI66" s="791"/>
      <c r="FJ66" s="791"/>
      <c r="FK66" s="791"/>
      <c r="FL66" s="791"/>
      <c r="FM66" s="791"/>
      <c r="FN66" s="791"/>
      <c r="FO66" s="791"/>
      <c r="FP66" s="791"/>
      <c r="FQ66" s="791"/>
      <c r="FR66" s="791"/>
      <c r="FS66" s="190"/>
      <c r="FT66" s="190"/>
      <c r="FU66" s="190"/>
      <c r="FV66" s="190"/>
    </row>
    <row r="67" spans="1:179" ht="7.95" customHeight="1" x14ac:dyDescent="0.15">
      <c r="A67" s="166"/>
      <c r="C67" s="757"/>
      <c r="D67" s="758"/>
      <c r="E67" s="758"/>
      <c r="F67" s="759"/>
      <c r="G67" s="878"/>
      <c r="H67" s="879"/>
      <c r="I67" s="879"/>
      <c r="J67" s="880"/>
      <c r="K67" s="763"/>
      <c r="L67" s="597"/>
      <c r="M67" s="597"/>
      <c r="N67" s="597"/>
      <c r="O67" s="597"/>
      <c r="P67" s="597"/>
      <c r="Q67" s="597"/>
      <c r="R67" s="597"/>
      <c r="S67" s="597"/>
      <c r="T67" s="597"/>
      <c r="U67" s="597"/>
      <c r="V67" s="597"/>
      <c r="W67" s="597"/>
      <c r="X67" s="597"/>
      <c r="Y67" s="597"/>
      <c r="Z67" s="597"/>
      <c r="AA67" s="597"/>
      <c r="AB67" s="764"/>
      <c r="AC67" s="742"/>
      <c r="AD67" s="742"/>
      <c r="AE67" s="742"/>
      <c r="AF67" s="565"/>
      <c r="AG67" s="796"/>
      <c r="AH67" s="797"/>
      <c r="AI67" s="797"/>
      <c r="AJ67" s="797"/>
      <c r="AK67" s="797"/>
      <c r="AL67" s="797"/>
      <c r="AM67" s="797"/>
      <c r="AN67" s="797"/>
      <c r="AO67" s="797"/>
      <c r="AP67" s="797"/>
      <c r="AQ67" s="797"/>
      <c r="AR67" s="797"/>
      <c r="AS67" s="797"/>
      <c r="AT67" s="797"/>
      <c r="AU67" s="797"/>
      <c r="AV67" s="797"/>
      <c r="AW67" s="797"/>
      <c r="AX67" s="797"/>
      <c r="AY67" s="797"/>
      <c r="AZ67" s="797"/>
      <c r="BA67" s="797"/>
      <c r="BB67" s="797"/>
      <c r="BC67" s="797"/>
      <c r="BD67" s="797"/>
      <c r="BE67" s="797"/>
      <c r="BF67" s="797"/>
      <c r="BG67" s="797"/>
      <c r="BH67" s="797"/>
      <c r="BI67" s="797"/>
      <c r="BJ67" s="797"/>
      <c r="BK67" s="797"/>
      <c r="BL67" s="797"/>
      <c r="BM67" s="797"/>
      <c r="BN67" s="797"/>
      <c r="BO67" s="797"/>
      <c r="BP67" s="798"/>
      <c r="BQ67" s="725"/>
      <c r="BR67" s="547"/>
      <c r="BS67" s="547"/>
      <c r="BT67" s="547"/>
      <c r="BU67" s="547"/>
      <c r="BV67" s="547"/>
      <c r="BW67" s="547"/>
      <c r="BX67" s="547"/>
      <c r="BY67" s="788"/>
      <c r="BZ67" s="752"/>
      <c r="CA67" s="752"/>
      <c r="CB67" s="752"/>
      <c r="CC67" s="752"/>
      <c r="CD67" s="752"/>
      <c r="CE67" s="752"/>
      <c r="CF67" s="752"/>
      <c r="CG67" s="752"/>
      <c r="CH67" s="752"/>
      <c r="CI67" s="752"/>
      <c r="CJ67" s="752"/>
      <c r="CK67" s="752"/>
      <c r="CL67" s="752"/>
      <c r="CM67" s="752"/>
      <c r="CN67" s="752"/>
      <c r="CO67" s="752"/>
      <c r="CP67" s="752"/>
      <c r="CQ67" s="752"/>
      <c r="CR67" s="752"/>
      <c r="CS67" s="752"/>
      <c r="CT67" s="752"/>
      <c r="CU67" s="752"/>
      <c r="CV67" s="752"/>
      <c r="CW67" s="752"/>
      <c r="CX67" s="752"/>
      <c r="CY67" s="752"/>
      <c r="CZ67" s="789"/>
      <c r="DA67" s="799"/>
      <c r="DB67" s="735"/>
      <c r="DC67" s="735"/>
      <c r="DD67" s="735"/>
      <c r="DE67" s="735"/>
      <c r="DF67" s="735"/>
      <c r="DG67" s="735"/>
      <c r="DH67" s="735"/>
      <c r="DI67" s="735"/>
      <c r="DJ67" s="735"/>
      <c r="DK67" s="803"/>
      <c r="DL67" s="804"/>
      <c r="DM67" s="804"/>
      <c r="DN67" s="804"/>
      <c r="DO67" s="804"/>
      <c r="DP67" s="804"/>
      <c r="DQ67" s="804"/>
      <c r="DR67" s="804"/>
      <c r="DS67" s="804"/>
      <c r="DT67" s="805"/>
      <c r="DU67" s="741"/>
      <c r="DV67" s="674"/>
      <c r="DW67" s="674"/>
      <c r="DX67" s="674"/>
      <c r="DY67" s="674"/>
      <c r="DZ67" s="674"/>
      <c r="EA67" s="674"/>
      <c r="EB67" s="674"/>
      <c r="EC67" s="674"/>
      <c r="ED67" s="674"/>
      <c r="EE67" s="674"/>
      <c r="EF67" s="674"/>
      <c r="EG67" s="674"/>
      <c r="EH67" s="674"/>
      <c r="EI67" s="674"/>
      <c r="EJ67" s="674"/>
      <c r="EK67" s="674"/>
      <c r="EL67" s="674"/>
      <c r="EM67" s="674"/>
      <c r="EN67" s="674"/>
      <c r="EO67" s="674"/>
      <c r="EP67" s="674"/>
      <c r="EQ67" s="674"/>
      <c r="ER67" s="674"/>
      <c r="ES67" s="674"/>
      <c r="ET67" s="674"/>
      <c r="EU67" s="674"/>
      <c r="EV67" s="674"/>
      <c r="EW67" s="674"/>
      <c r="EX67" s="674"/>
      <c r="EY67" s="674"/>
      <c r="EZ67" s="674"/>
      <c r="FA67" s="674"/>
      <c r="FB67" s="674"/>
      <c r="FC67" s="674"/>
      <c r="FD67" s="753"/>
      <c r="FE67" s="791"/>
      <c r="FF67" s="791"/>
      <c r="FG67" s="791"/>
      <c r="FH67" s="791"/>
      <c r="FI67" s="791"/>
      <c r="FJ67" s="791"/>
      <c r="FK67" s="791"/>
      <c r="FL67" s="791"/>
      <c r="FM67" s="791"/>
      <c r="FN67" s="791"/>
      <c r="FO67" s="791"/>
      <c r="FP67" s="791"/>
      <c r="FQ67" s="791"/>
      <c r="FR67" s="791"/>
      <c r="FS67" s="190"/>
      <c r="FT67" s="190"/>
      <c r="FU67" s="190"/>
      <c r="FV67" s="190"/>
    </row>
    <row r="68" spans="1:179" ht="7.95" customHeight="1" x14ac:dyDescent="0.15">
      <c r="A68" s="166"/>
      <c r="C68" s="757"/>
      <c r="D68" s="758"/>
      <c r="E68" s="758"/>
      <c r="F68" s="759"/>
      <c r="G68" s="878"/>
      <c r="H68" s="879"/>
      <c r="I68" s="879"/>
      <c r="J68" s="880"/>
      <c r="K68" s="763"/>
      <c r="L68" s="597"/>
      <c r="M68" s="597"/>
      <c r="N68" s="597"/>
      <c r="O68" s="597"/>
      <c r="P68" s="597"/>
      <c r="Q68" s="597"/>
      <c r="R68" s="597"/>
      <c r="S68" s="597"/>
      <c r="T68" s="597"/>
      <c r="U68" s="597"/>
      <c r="V68" s="597"/>
      <c r="W68" s="597"/>
      <c r="X68" s="597"/>
      <c r="Y68" s="597"/>
      <c r="Z68" s="597"/>
      <c r="AA68" s="597"/>
      <c r="AB68" s="764"/>
      <c r="AC68" s="742" t="s">
        <v>140</v>
      </c>
      <c r="AD68" s="742"/>
      <c r="AE68" s="742"/>
      <c r="AF68" s="565"/>
      <c r="AG68" s="743"/>
      <c r="AH68" s="794"/>
      <c r="AI68" s="794"/>
      <c r="AJ68" s="794"/>
      <c r="AK68" s="794"/>
      <c r="AL68" s="794"/>
      <c r="AM68" s="794"/>
      <c r="AN68" s="794"/>
      <c r="AO68" s="794"/>
      <c r="AP68" s="794"/>
      <c r="AQ68" s="794"/>
      <c r="AR68" s="794"/>
      <c r="AS68" s="794"/>
      <c r="AT68" s="794"/>
      <c r="AU68" s="794"/>
      <c r="AV68" s="794"/>
      <c r="AW68" s="794"/>
      <c r="AX68" s="794"/>
      <c r="AY68" s="794"/>
      <c r="AZ68" s="794"/>
      <c r="BA68" s="794"/>
      <c r="BB68" s="794"/>
      <c r="BC68" s="794"/>
      <c r="BD68" s="794"/>
      <c r="BE68" s="794"/>
      <c r="BF68" s="794"/>
      <c r="BG68" s="794"/>
      <c r="BH68" s="794"/>
      <c r="BI68" s="794"/>
      <c r="BJ68" s="794"/>
      <c r="BK68" s="794"/>
      <c r="BL68" s="794"/>
      <c r="BM68" s="794"/>
      <c r="BN68" s="794"/>
      <c r="BO68" s="794"/>
      <c r="BP68" s="795"/>
      <c r="BQ68" s="717">
        <v>23</v>
      </c>
      <c r="BR68" s="568"/>
      <c r="BS68" s="568"/>
      <c r="BT68" s="568"/>
      <c r="BU68" s="568"/>
      <c r="BV68" s="568"/>
      <c r="BW68" s="568"/>
      <c r="BX68" s="568"/>
      <c r="BY68" s="770"/>
      <c r="BZ68" s="750"/>
      <c r="CA68" s="750"/>
      <c r="CB68" s="750"/>
      <c r="CC68" s="750"/>
      <c r="CD68" s="750"/>
      <c r="CE68" s="750"/>
      <c r="CF68" s="750"/>
      <c r="CG68" s="750"/>
      <c r="CH68" s="750"/>
      <c r="CI68" s="750"/>
      <c r="CJ68" s="750"/>
      <c r="CK68" s="750"/>
      <c r="CL68" s="750"/>
      <c r="CM68" s="750"/>
      <c r="CN68" s="750"/>
      <c r="CO68" s="750"/>
      <c r="CP68" s="750"/>
      <c r="CQ68" s="750"/>
      <c r="CR68" s="750"/>
      <c r="CS68" s="750"/>
      <c r="CT68" s="750"/>
      <c r="CU68" s="750"/>
      <c r="CV68" s="750"/>
      <c r="CW68" s="750"/>
      <c r="CX68" s="750"/>
      <c r="CY68" s="750"/>
      <c r="CZ68" s="771"/>
      <c r="DA68" s="799">
        <v>12</v>
      </c>
      <c r="DB68" s="735"/>
      <c r="DC68" s="735"/>
      <c r="DD68" s="735"/>
      <c r="DE68" s="735"/>
      <c r="DF68" s="735"/>
      <c r="DG68" s="735"/>
      <c r="DH68" s="735"/>
      <c r="DI68" s="735"/>
      <c r="DJ68" s="735"/>
      <c r="DK68" s="800"/>
      <c r="DL68" s="801"/>
      <c r="DM68" s="801"/>
      <c r="DN68" s="801"/>
      <c r="DO68" s="801"/>
      <c r="DP68" s="801"/>
      <c r="DQ68" s="801"/>
      <c r="DR68" s="801"/>
      <c r="DS68" s="801"/>
      <c r="DT68" s="802"/>
      <c r="DU68" s="722">
        <f>ROUNDDOWN(IF(DK68="",BY68*DA68,BY68*DK68),0)</f>
        <v>0</v>
      </c>
      <c r="DV68" s="739"/>
      <c r="DW68" s="739"/>
      <c r="DX68" s="739"/>
      <c r="DY68" s="739"/>
      <c r="DZ68" s="739"/>
      <c r="EA68" s="739"/>
      <c r="EB68" s="739"/>
      <c r="EC68" s="739"/>
      <c r="ED68" s="739"/>
      <c r="EE68" s="739"/>
      <c r="EF68" s="739"/>
      <c r="EG68" s="739"/>
      <c r="EH68" s="739"/>
      <c r="EI68" s="739"/>
      <c r="EJ68" s="739"/>
      <c r="EK68" s="739"/>
      <c r="EL68" s="739"/>
      <c r="EM68" s="739"/>
      <c r="EN68" s="739"/>
      <c r="EO68" s="739"/>
      <c r="EP68" s="739"/>
      <c r="EQ68" s="739"/>
      <c r="ER68" s="739"/>
      <c r="ES68" s="739"/>
      <c r="ET68" s="739"/>
      <c r="EU68" s="739"/>
      <c r="EV68" s="739"/>
      <c r="EW68" s="739"/>
      <c r="EX68" s="739"/>
      <c r="EY68" s="739"/>
      <c r="EZ68" s="739"/>
      <c r="FA68" s="739"/>
      <c r="FB68" s="739"/>
      <c r="FC68" s="739"/>
      <c r="FD68" s="740"/>
      <c r="FE68" s="791"/>
      <c r="FF68" s="791"/>
      <c r="FG68" s="791"/>
      <c r="FH68" s="791"/>
      <c r="FI68" s="791"/>
      <c r="FJ68" s="791"/>
      <c r="FK68" s="791"/>
      <c r="FL68" s="791"/>
      <c r="FM68" s="791"/>
      <c r="FN68" s="791"/>
      <c r="FO68" s="791"/>
      <c r="FP68" s="791"/>
      <c r="FQ68" s="791"/>
      <c r="FR68" s="791"/>
      <c r="FS68" s="190"/>
      <c r="FT68" s="190"/>
      <c r="FU68" s="190"/>
      <c r="FV68" s="190"/>
    </row>
    <row r="69" spans="1:179" ht="7.95" customHeight="1" x14ac:dyDescent="0.15">
      <c r="A69" s="166"/>
      <c r="C69" s="826"/>
      <c r="D69" s="827"/>
      <c r="E69" s="827"/>
      <c r="F69" s="828"/>
      <c r="G69" s="878"/>
      <c r="H69" s="879"/>
      <c r="I69" s="879"/>
      <c r="J69" s="880"/>
      <c r="K69" s="829"/>
      <c r="L69" s="830"/>
      <c r="M69" s="830"/>
      <c r="N69" s="830"/>
      <c r="O69" s="830"/>
      <c r="P69" s="830"/>
      <c r="Q69" s="830"/>
      <c r="R69" s="830"/>
      <c r="S69" s="830"/>
      <c r="T69" s="830"/>
      <c r="U69" s="830"/>
      <c r="V69" s="830"/>
      <c r="W69" s="830"/>
      <c r="X69" s="830"/>
      <c r="Y69" s="830"/>
      <c r="Z69" s="830"/>
      <c r="AA69" s="830"/>
      <c r="AB69" s="831"/>
      <c r="AC69" s="742"/>
      <c r="AD69" s="742"/>
      <c r="AE69" s="742"/>
      <c r="AF69" s="565"/>
      <c r="AG69" s="796"/>
      <c r="AH69" s="797"/>
      <c r="AI69" s="797"/>
      <c r="AJ69" s="797"/>
      <c r="AK69" s="797"/>
      <c r="AL69" s="797"/>
      <c r="AM69" s="797"/>
      <c r="AN69" s="797"/>
      <c r="AO69" s="797"/>
      <c r="AP69" s="797"/>
      <c r="AQ69" s="797"/>
      <c r="AR69" s="797"/>
      <c r="AS69" s="797"/>
      <c r="AT69" s="797"/>
      <c r="AU69" s="797"/>
      <c r="AV69" s="797"/>
      <c r="AW69" s="797"/>
      <c r="AX69" s="797"/>
      <c r="AY69" s="797"/>
      <c r="AZ69" s="797"/>
      <c r="BA69" s="797"/>
      <c r="BB69" s="797"/>
      <c r="BC69" s="797"/>
      <c r="BD69" s="797"/>
      <c r="BE69" s="797"/>
      <c r="BF69" s="797"/>
      <c r="BG69" s="797"/>
      <c r="BH69" s="797"/>
      <c r="BI69" s="797"/>
      <c r="BJ69" s="797"/>
      <c r="BK69" s="797"/>
      <c r="BL69" s="797"/>
      <c r="BM69" s="797"/>
      <c r="BN69" s="797"/>
      <c r="BO69" s="797"/>
      <c r="BP69" s="798"/>
      <c r="BQ69" s="725"/>
      <c r="BR69" s="547"/>
      <c r="BS69" s="547"/>
      <c r="BT69" s="547"/>
      <c r="BU69" s="547"/>
      <c r="BV69" s="547"/>
      <c r="BW69" s="547"/>
      <c r="BX69" s="547"/>
      <c r="BY69" s="788"/>
      <c r="BZ69" s="752"/>
      <c r="CA69" s="752"/>
      <c r="CB69" s="752"/>
      <c r="CC69" s="752"/>
      <c r="CD69" s="752"/>
      <c r="CE69" s="752"/>
      <c r="CF69" s="752"/>
      <c r="CG69" s="752"/>
      <c r="CH69" s="752"/>
      <c r="CI69" s="752"/>
      <c r="CJ69" s="752"/>
      <c r="CK69" s="752"/>
      <c r="CL69" s="752"/>
      <c r="CM69" s="752"/>
      <c r="CN69" s="752"/>
      <c r="CO69" s="752"/>
      <c r="CP69" s="752"/>
      <c r="CQ69" s="752"/>
      <c r="CR69" s="752"/>
      <c r="CS69" s="752"/>
      <c r="CT69" s="752"/>
      <c r="CU69" s="752"/>
      <c r="CV69" s="752"/>
      <c r="CW69" s="752"/>
      <c r="CX69" s="752"/>
      <c r="CY69" s="752"/>
      <c r="CZ69" s="789"/>
      <c r="DA69" s="799"/>
      <c r="DB69" s="735"/>
      <c r="DC69" s="735"/>
      <c r="DD69" s="735"/>
      <c r="DE69" s="735"/>
      <c r="DF69" s="735"/>
      <c r="DG69" s="735"/>
      <c r="DH69" s="735"/>
      <c r="DI69" s="735"/>
      <c r="DJ69" s="735"/>
      <c r="DK69" s="803"/>
      <c r="DL69" s="804"/>
      <c r="DM69" s="804"/>
      <c r="DN69" s="804"/>
      <c r="DO69" s="804"/>
      <c r="DP69" s="804"/>
      <c r="DQ69" s="804"/>
      <c r="DR69" s="804"/>
      <c r="DS69" s="804"/>
      <c r="DT69" s="805"/>
      <c r="DU69" s="741"/>
      <c r="DV69" s="674"/>
      <c r="DW69" s="674"/>
      <c r="DX69" s="674"/>
      <c r="DY69" s="674"/>
      <c r="DZ69" s="674"/>
      <c r="EA69" s="674"/>
      <c r="EB69" s="674"/>
      <c r="EC69" s="674"/>
      <c r="ED69" s="674"/>
      <c r="EE69" s="674"/>
      <c r="EF69" s="674"/>
      <c r="EG69" s="674"/>
      <c r="EH69" s="674"/>
      <c r="EI69" s="674"/>
      <c r="EJ69" s="674"/>
      <c r="EK69" s="674"/>
      <c r="EL69" s="674"/>
      <c r="EM69" s="674"/>
      <c r="EN69" s="674"/>
      <c r="EO69" s="674"/>
      <c r="EP69" s="674"/>
      <c r="EQ69" s="674"/>
      <c r="ER69" s="674"/>
      <c r="ES69" s="674"/>
      <c r="ET69" s="674"/>
      <c r="EU69" s="674"/>
      <c r="EV69" s="674"/>
      <c r="EW69" s="674"/>
      <c r="EX69" s="674"/>
      <c r="EY69" s="674"/>
      <c r="EZ69" s="674"/>
      <c r="FA69" s="674"/>
      <c r="FB69" s="674"/>
      <c r="FC69" s="674"/>
      <c r="FD69" s="753"/>
      <c r="FE69" s="791"/>
      <c r="FF69" s="791"/>
      <c r="FG69" s="791"/>
      <c r="FH69" s="791"/>
      <c r="FI69" s="791"/>
      <c r="FJ69" s="791"/>
      <c r="FK69" s="791"/>
      <c r="FL69" s="791"/>
      <c r="FM69" s="791"/>
      <c r="FN69" s="791"/>
      <c r="FO69" s="791"/>
      <c r="FP69" s="791"/>
      <c r="FQ69" s="791"/>
      <c r="FR69" s="791"/>
    </row>
    <row r="70" spans="1:179" ht="7.95" customHeight="1" x14ac:dyDescent="0.15">
      <c r="A70" s="164" t="s">
        <v>160</v>
      </c>
      <c r="B70" s="155" t="e">
        <f>MATCH(A70,#REF!,0)</f>
        <v>#REF!</v>
      </c>
      <c r="C70" s="754" t="s">
        <v>161</v>
      </c>
      <c r="D70" s="755"/>
      <c r="E70" s="755"/>
      <c r="F70" s="756"/>
      <c r="G70" s="878"/>
      <c r="H70" s="879"/>
      <c r="I70" s="879"/>
      <c r="J70" s="880"/>
      <c r="K70" s="760" t="s">
        <v>162</v>
      </c>
      <c r="L70" s="761"/>
      <c r="M70" s="761"/>
      <c r="N70" s="761"/>
      <c r="O70" s="761"/>
      <c r="P70" s="761"/>
      <c r="Q70" s="761"/>
      <c r="R70" s="762"/>
      <c r="S70" s="808" t="s">
        <v>163</v>
      </c>
      <c r="T70" s="809"/>
      <c r="U70" s="809"/>
      <c r="V70" s="809"/>
      <c r="W70" s="809"/>
      <c r="X70" s="809"/>
      <c r="Y70" s="809"/>
      <c r="Z70" s="809"/>
      <c r="AA70" s="809"/>
      <c r="AB70" s="810"/>
      <c r="AC70" s="742" t="s">
        <v>23</v>
      </c>
      <c r="AD70" s="742"/>
      <c r="AE70" s="742"/>
      <c r="AF70" s="565"/>
      <c r="AG70" s="743"/>
      <c r="AH70" s="744"/>
      <c r="AI70" s="744"/>
      <c r="AJ70" s="744"/>
      <c r="AK70" s="744"/>
      <c r="AL70" s="744"/>
      <c r="AM70" s="744"/>
      <c r="AN70" s="744"/>
      <c r="AO70" s="744"/>
      <c r="AP70" s="744"/>
      <c r="AQ70" s="744"/>
      <c r="AR70" s="744"/>
      <c r="AS70" s="744"/>
      <c r="AT70" s="744"/>
      <c r="AU70" s="744"/>
      <c r="AV70" s="744"/>
      <c r="AW70" s="744"/>
      <c r="AX70" s="744"/>
      <c r="AY70" s="744"/>
      <c r="AZ70" s="744"/>
      <c r="BA70" s="744"/>
      <c r="BB70" s="744"/>
      <c r="BC70" s="744"/>
      <c r="BD70" s="744"/>
      <c r="BE70" s="744"/>
      <c r="BF70" s="744"/>
      <c r="BG70" s="744"/>
      <c r="BH70" s="744"/>
      <c r="BI70" s="744"/>
      <c r="BJ70" s="744"/>
      <c r="BK70" s="744"/>
      <c r="BL70" s="744"/>
      <c r="BM70" s="744"/>
      <c r="BN70" s="744"/>
      <c r="BO70" s="744"/>
      <c r="BP70" s="745"/>
      <c r="BQ70" s="717">
        <v>38</v>
      </c>
      <c r="BR70" s="568"/>
      <c r="BS70" s="568"/>
      <c r="BT70" s="568"/>
      <c r="BU70" s="568"/>
      <c r="BV70" s="568"/>
      <c r="BW70" s="568"/>
      <c r="BX70" s="568"/>
      <c r="BY70" s="770"/>
      <c r="BZ70" s="750"/>
      <c r="CA70" s="750"/>
      <c r="CB70" s="750"/>
      <c r="CC70" s="750"/>
      <c r="CD70" s="750"/>
      <c r="CE70" s="750"/>
      <c r="CF70" s="750"/>
      <c r="CG70" s="750"/>
      <c r="CH70" s="750"/>
      <c r="CI70" s="750"/>
      <c r="CJ70" s="750"/>
      <c r="CK70" s="750"/>
      <c r="CL70" s="750"/>
      <c r="CM70" s="750"/>
      <c r="CN70" s="750"/>
      <c r="CO70" s="750"/>
      <c r="CP70" s="750"/>
      <c r="CQ70" s="750"/>
      <c r="CR70" s="750"/>
      <c r="CS70" s="750"/>
      <c r="CT70" s="750"/>
      <c r="CU70" s="750"/>
      <c r="CV70" s="750"/>
      <c r="CW70" s="750"/>
      <c r="CX70" s="750"/>
      <c r="CY70" s="750"/>
      <c r="CZ70" s="771"/>
      <c r="DA70" s="775">
        <v>7.5</v>
      </c>
      <c r="DB70" s="776"/>
      <c r="DC70" s="776"/>
      <c r="DD70" s="776"/>
      <c r="DE70" s="776"/>
      <c r="DF70" s="776"/>
      <c r="DG70" s="776"/>
      <c r="DH70" s="776"/>
      <c r="DI70" s="776"/>
      <c r="DJ70" s="776"/>
      <c r="DK70" s="738"/>
      <c r="DL70" s="738"/>
      <c r="DM70" s="738"/>
      <c r="DN70" s="738"/>
      <c r="DO70" s="738"/>
      <c r="DP70" s="738"/>
      <c r="DQ70" s="738"/>
      <c r="DR70" s="738"/>
      <c r="DS70" s="738"/>
      <c r="DT70" s="738"/>
      <c r="DU70" s="722">
        <f>ROUNDDOWN(IF(DK70="",BY70*DA70,BY70*DK70),0)</f>
        <v>0</v>
      </c>
      <c r="DV70" s="739"/>
      <c r="DW70" s="739"/>
      <c r="DX70" s="739"/>
      <c r="DY70" s="739"/>
      <c r="DZ70" s="739"/>
      <c r="EA70" s="739"/>
      <c r="EB70" s="739"/>
      <c r="EC70" s="739"/>
      <c r="ED70" s="739"/>
      <c r="EE70" s="739"/>
      <c r="EF70" s="739"/>
      <c r="EG70" s="739"/>
      <c r="EH70" s="739"/>
      <c r="EI70" s="739"/>
      <c r="EJ70" s="739"/>
      <c r="EK70" s="739"/>
      <c r="EL70" s="739"/>
      <c r="EM70" s="739"/>
      <c r="EN70" s="739"/>
      <c r="EO70" s="739"/>
      <c r="EP70" s="739"/>
      <c r="EQ70" s="739"/>
      <c r="ER70" s="739"/>
      <c r="ES70" s="739"/>
      <c r="ET70" s="739"/>
      <c r="EU70" s="739"/>
      <c r="EV70" s="739"/>
      <c r="EW70" s="739"/>
      <c r="EX70" s="739"/>
      <c r="EY70" s="739"/>
      <c r="EZ70" s="739"/>
      <c r="FA70" s="739"/>
      <c r="FB70" s="739"/>
      <c r="FC70" s="739"/>
      <c r="FD70" s="740"/>
    </row>
    <row r="71" spans="1:179" ht="7.95" customHeight="1" x14ac:dyDescent="0.15">
      <c r="A71" s="166"/>
      <c r="B71" s="155" t="e">
        <f>MATCH(C71,#REF!,0)</f>
        <v>#REF!</v>
      </c>
      <c r="C71" s="757"/>
      <c r="D71" s="758"/>
      <c r="E71" s="758"/>
      <c r="F71" s="759"/>
      <c r="G71" s="878"/>
      <c r="H71" s="879"/>
      <c r="I71" s="879"/>
      <c r="J71" s="880"/>
      <c r="K71" s="763"/>
      <c r="L71" s="597"/>
      <c r="M71" s="597"/>
      <c r="N71" s="597"/>
      <c r="O71" s="597"/>
      <c r="P71" s="597"/>
      <c r="Q71" s="597"/>
      <c r="R71" s="764"/>
      <c r="S71" s="811"/>
      <c r="T71" s="812"/>
      <c r="U71" s="812"/>
      <c r="V71" s="812"/>
      <c r="W71" s="812"/>
      <c r="X71" s="812"/>
      <c r="Y71" s="812"/>
      <c r="Z71" s="812"/>
      <c r="AA71" s="812"/>
      <c r="AB71" s="813"/>
      <c r="AC71" s="742"/>
      <c r="AD71" s="742"/>
      <c r="AE71" s="742"/>
      <c r="AF71" s="565"/>
      <c r="AG71" s="746"/>
      <c r="AH71" s="747"/>
      <c r="AI71" s="747"/>
      <c r="AJ71" s="747"/>
      <c r="AK71" s="747"/>
      <c r="AL71" s="747"/>
      <c r="AM71" s="747"/>
      <c r="AN71" s="747"/>
      <c r="AO71" s="747"/>
      <c r="AP71" s="747"/>
      <c r="AQ71" s="747"/>
      <c r="AR71" s="747"/>
      <c r="AS71" s="747"/>
      <c r="AT71" s="747"/>
      <c r="AU71" s="747"/>
      <c r="AV71" s="747"/>
      <c r="AW71" s="747"/>
      <c r="AX71" s="747"/>
      <c r="AY71" s="747"/>
      <c r="AZ71" s="747"/>
      <c r="BA71" s="747"/>
      <c r="BB71" s="747"/>
      <c r="BC71" s="747"/>
      <c r="BD71" s="747"/>
      <c r="BE71" s="747"/>
      <c r="BF71" s="747"/>
      <c r="BG71" s="747"/>
      <c r="BH71" s="747"/>
      <c r="BI71" s="747"/>
      <c r="BJ71" s="747"/>
      <c r="BK71" s="747"/>
      <c r="BL71" s="747"/>
      <c r="BM71" s="747"/>
      <c r="BN71" s="747"/>
      <c r="BO71" s="747"/>
      <c r="BP71" s="748"/>
      <c r="BQ71" s="725"/>
      <c r="BR71" s="547"/>
      <c r="BS71" s="547"/>
      <c r="BT71" s="547"/>
      <c r="BU71" s="547"/>
      <c r="BV71" s="547"/>
      <c r="BW71" s="547"/>
      <c r="BX71" s="547"/>
      <c r="BY71" s="788"/>
      <c r="BZ71" s="752"/>
      <c r="CA71" s="752"/>
      <c r="CB71" s="752"/>
      <c r="CC71" s="752"/>
      <c r="CD71" s="752"/>
      <c r="CE71" s="752"/>
      <c r="CF71" s="752"/>
      <c r="CG71" s="752"/>
      <c r="CH71" s="752"/>
      <c r="CI71" s="752"/>
      <c r="CJ71" s="752"/>
      <c r="CK71" s="752"/>
      <c r="CL71" s="752"/>
      <c r="CM71" s="752"/>
      <c r="CN71" s="752"/>
      <c r="CO71" s="752"/>
      <c r="CP71" s="752"/>
      <c r="CQ71" s="752"/>
      <c r="CR71" s="752"/>
      <c r="CS71" s="752"/>
      <c r="CT71" s="752"/>
      <c r="CU71" s="752"/>
      <c r="CV71" s="752"/>
      <c r="CW71" s="752"/>
      <c r="CX71" s="752"/>
      <c r="CY71" s="752"/>
      <c r="CZ71" s="789"/>
      <c r="DA71" s="775"/>
      <c r="DB71" s="776"/>
      <c r="DC71" s="776"/>
      <c r="DD71" s="776"/>
      <c r="DE71" s="776"/>
      <c r="DF71" s="776"/>
      <c r="DG71" s="776"/>
      <c r="DH71" s="776"/>
      <c r="DI71" s="776"/>
      <c r="DJ71" s="776"/>
      <c r="DK71" s="738"/>
      <c r="DL71" s="738"/>
      <c r="DM71" s="738"/>
      <c r="DN71" s="738"/>
      <c r="DO71" s="738"/>
      <c r="DP71" s="738"/>
      <c r="DQ71" s="738"/>
      <c r="DR71" s="738"/>
      <c r="DS71" s="738"/>
      <c r="DT71" s="738"/>
      <c r="DU71" s="741"/>
      <c r="DV71" s="674"/>
      <c r="DW71" s="674"/>
      <c r="DX71" s="674"/>
      <c r="DY71" s="674"/>
      <c r="DZ71" s="674"/>
      <c r="EA71" s="674"/>
      <c r="EB71" s="674"/>
      <c r="EC71" s="674"/>
      <c r="ED71" s="674"/>
      <c r="EE71" s="674"/>
      <c r="EF71" s="674"/>
      <c r="EG71" s="674"/>
      <c r="EH71" s="674"/>
      <c r="EI71" s="674"/>
      <c r="EJ71" s="674"/>
      <c r="EK71" s="674"/>
      <c r="EL71" s="674"/>
      <c r="EM71" s="674"/>
      <c r="EN71" s="674"/>
      <c r="EO71" s="674"/>
      <c r="EP71" s="674"/>
      <c r="EQ71" s="674"/>
      <c r="ER71" s="674"/>
      <c r="ES71" s="674"/>
      <c r="ET71" s="674"/>
      <c r="EU71" s="674"/>
      <c r="EV71" s="674"/>
      <c r="EW71" s="674"/>
      <c r="EX71" s="674"/>
      <c r="EY71" s="674"/>
      <c r="EZ71" s="674"/>
      <c r="FA71" s="674"/>
      <c r="FB71" s="674"/>
      <c r="FC71" s="674"/>
      <c r="FD71" s="753"/>
      <c r="FE71" s="790" t="s">
        <v>164</v>
      </c>
      <c r="FF71" s="791"/>
      <c r="FG71" s="791"/>
      <c r="FH71" s="791"/>
      <c r="FI71" s="791"/>
      <c r="FJ71" s="791"/>
      <c r="FK71" s="791"/>
      <c r="FL71" s="791"/>
      <c r="FM71" s="791"/>
      <c r="FN71" s="791"/>
      <c r="FO71" s="791"/>
      <c r="FP71" s="791"/>
      <c r="FQ71" s="791"/>
      <c r="FR71" s="791"/>
      <c r="FS71" s="791"/>
      <c r="FT71" s="791"/>
      <c r="FU71" s="791"/>
      <c r="FV71" s="791"/>
      <c r="FW71" s="791"/>
    </row>
    <row r="72" spans="1:179" ht="7.95" customHeight="1" x14ac:dyDescent="0.15">
      <c r="A72" s="166"/>
      <c r="C72" s="757"/>
      <c r="D72" s="758"/>
      <c r="E72" s="758"/>
      <c r="F72" s="759"/>
      <c r="G72" s="878"/>
      <c r="H72" s="879"/>
      <c r="I72" s="879"/>
      <c r="J72" s="880"/>
      <c r="K72" s="763"/>
      <c r="L72" s="597"/>
      <c r="M72" s="597"/>
      <c r="N72" s="597"/>
      <c r="O72" s="597"/>
      <c r="P72" s="597"/>
      <c r="Q72" s="597"/>
      <c r="R72" s="764"/>
      <c r="S72" s="811"/>
      <c r="T72" s="812"/>
      <c r="U72" s="812"/>
      <c r="V72" s="812"/>
      <c r="W72" s="812"/>
      <c r="X72" s="812"/>
      <c r="Y72" s="812"/>
      <c r="Z72" s="812"/>
      <c r="AA72" s="812"/>
      <c r="AB72" s="813"/>
      <c r="AC72" s="742" t="s">
        <v>91</v>
      </c>
      <c r="AD72" s="742"/>
      <c r="AE72" s="742"/>
      <c r="AF72" s="565"/>
      <c r="AG72" s="743"/>
      <c r="AH72" s="744"/>
      <c r="AI72" s="744"/>
      <c r="AJ72" s="744"/>
      <c r="AK72" s="744"/>
      <c r="AL72" s="744"/>
      <c r="AM72" s="744"/>
      <c r="AN72" s="744"/>
      <c r="AO72" s="744"/>
      <c r="AP72" s="744"/>
      <c r="AQ72" s="744"/>
      <c r="AR72" s="744"/>
      <c r="AS72" s="744"/>
      <c r="AT72" s="744"/>
      <c r="AU72" s="744"/>
      <c r="AV72" s="744"/>
      <c r="AW72" s="744"/>
      <c r="AX72" s="744"/>
      <c r="AY72" s="744"/>
      <c r="AZ72" s="744"/>
      <c r="BA72" s="744"/>
      <c r="BB72" s="744"/>
      <c r="BC72" s="744"/>
      <c r="BD72" s="744"/>
      <c r="BE72" s="744"/>
      <c r="BF72" s="744"/>
      <c r="BG72" s="744"/>
      <c r="BH72" s="744"/>
      <c r="BI72" s="744"/>
      <c r="BJ72" s="744"/>
      <c r="BK72" s="744"/>
      <c r="BL72" s="744"/>
      <c r="BM72" s="744"/>
      <c r="BN72" s="744"/>
      <c r="BO72" s="744"/>
      <c r="BP72" s="745"/>
      <c r="BQ72" s="717">
        <v>40</v>
      </c>
      <c r="BR72" s="568"/>
      <c r="BS72" s="568"/>
      <c r="BT72" s="568"/>
      <c r="BU72" s="568"/>
      <c r="BV72" s="568"/>
      <c r="BW72" s="568"/>
      <c r="BX72" s="568"/>
      <c r="BY72" s="770"/>
      <c r="BZ72" s="750"/>
      <c r="CA72" s="750"/>
      <c r="CB72" s="750"/>
      <c r="CC72" s="750"/>
      <c r="CD72" s="750"/>
      <c r="CE72" s="750"/>
      <c r="CF72" s="750"/>
      <c r="CG72" s="750"/>
      <c r="CH72" s="750"/>
      <c r="CI72" s="750"/>
      <c r="CJ72" s="750"/>
      <c r="CK72" s="750"/>
      <c r="CL72" s="750"/>
      <c r="CM72" s="750"/>
      <c r="CN72" s="750"/>
      <c r="CO72" s="750"/>
      <c r="CP72" s="750"/>
      <c r="CQ72" s="750"/>
      <c r="CR72" s="750"/>
      <c r="CS72" s="750"/>
      <c r="CT72" s="750"/>
      <c r="CU72" s="750"/>
      <c r="CV72" s="750"/>
      <c r="CW72" s="750"/>
      <c r="CX72" s="750"/>
      <c r="CY72" s="750"/>
      <c r="CZ72" s="771"/>
      <c r="DA72" s="775">
        <v>6.5</v>
      </c>
      <c r="DB72" s="776"/>
      <c r="DC72" s="776"/>
      <c r="DD72" s="776"/>
      <c r="DE72" s="776"/>
      <c r="DF72" s="776"/>
      <c r="DG72" s="776"/>
      <c r="DH72" s="776"/>
      <c r="DI72" s="776"/>
      <c r="DJ72" s="776"/>
      <c r="DK72" s="738"/>
      <c r="DL72" s="738"/>
      <c r="DM72" s="738"/>
      <c r="DN72" s="738"/>
      <c r="DO72" s="738"/>
      <c r="DP72" s="738"/>
      <c r="DQ72" s="738"/>
      <c r="DR72" s="738"/>
      <c r="DS72" s="738"/>
      <c r="DT72" s="738"/>
      <c r="DU72" s="722">
        <f>ROUNDDOWN(IF(DK72="",BY72*DA72,BY72*DK72),0)</f>
        <v>0</v>
      </c>
      <c r="DV72" s="739"/>
      <c r="DW72" s="739"/>
      <c r="DX72" s="739"/>
      <c r="DY72" s="739"/>
      <c r="DZ72" s="739"/>
      <c r="EA72" s="739"/>
      <c r="EB72" s="739"/>
      <c r="EC72" s="739"/>
      <c r="ED72" s="739"/>
      <c r="EE72" s="739"/>
      <c r="EF72" s="739"/>
      <c r="EG72" s="739"/>
      <c r="EH72" s="739"/>
      <c r="EI72" s="739"/>
      <c r="EJ72" s="739"/>
      <c r="EK72" s="739"/>
      <c r="EL72" s="739"/>
      <c r="EM72" s="739"/>
      <c r="EN72" s="739"/>
      <c r="EO72" s="739"/>
      <c r="EP72" s="739"/>
      <c r="EQ72" s="739"/>
      <c r="ER72" s="739"/>
      <c r="ES72" s="739"/>
      <c r="ET72" s="739"/>
      <c r="EU72" s="739"/>
      <c r="EV72" s="739"/>
      <c r="EW72" s="739"/>
      <c r="EX72" s="739"/>
      <c r="EY72" s="739"/>
      <c r="EZ72" s="739"/>
      <c r="FA72" s="739"/>
      <c r="FB72" s="739"/>
      <c r="FC72" s="739"/>
      <c r="FD72" s="740"/>
      <c r="FE72" s="790"/>
      <c r="FF72" s="791"/>
      <c r="FG72" s="791"/>
      <c r="FH72" s="791"/>
      <c r="FI72" s="791"/>
      <c r="FJ72" s="791"/>
      <c r="FK72" s="791"/>
      <c r="FL72" s="791"/>
      <c r="FM72" s="791"/>
      <c r="FN72" s="791"/>
      <c r="FO72" s="791"/>
      <c r="FP72" s="791"/>
      <c r="FQ72" s="791"/>
      <c r="FR72" s="791"/>
      <c r="FS72" s="791"/>
      <c r="FT72" s="791"/>
      <c r="FU72" s="791"/>
      <c r="FV72" s="791"/>
      <c r="FW72" s="791"/>
    </row>
    <row r="73" spans="1:179" ht="7.95" customHeight="1" x14ac:dyDescent="0.15">
      <c r="A73" s="166"/>
      <c r="C73" s="757"/>
      <c r="D73" s="758"/>
      <c r="E73" s="758"/>
      <c r="F73" s="759"/>
      <c r="G73" s="878"/>
      <c r="H73" s="879"/>
      <c r="I73" s="879"/>
      <c r="J73" s="880"/>
      <c r="K73" s="763"/>
      <c r="L73" s="597"/>
      <c r="M73" s="597"/>
      <c r="N73" s="597"/>
      <c r="O73" s="597"/>
      <c r="P73" s="597"/>
      <c r="Q73" s="597"/>
      <c r="R73" s="764"/>
      <c r="S73" s="811"/>
      <c r="T73" s="812"/>
      <c r="U73" s="812"/>
      <c r="V73" s="812"/>
      <c r="W73" s="812"/>
      <c r="X73" s="812"/>
      <c r="Y73" s="812"/>
      <c r="Z73" s="812"/>
      <c r="AA73" s="812"/>
      <c r="AB73" s="813"/>
      <c r="AC73" s="742"/>
      <c r="AD73" s="742"/>
      <c r="AE73" s="742"/>
      <c r="AF73" s="565"/>
      <c r="AG73" s="746"/>
      <c r="AH73" s="747"/>
      <c r="AI73" s="747"/>
      <c r="AJ73" s="747"/>
      <c r="AK73" s="747"/>
      <c r="AL73" s="747"/>
      <c r="AM73" s="747"/>
      <c r="AN73" s="747"/>
      <c r="AO73" s="747"/>
      <c r="AP73" s="747"/>
      <c r="AQ73" s="747"/>
      <c r="AR73" s="747"/>
      <c r="AS73" s="747"/>
      <c r="AT73" s="747"/>
      <c r="AU73" s="747"/>
      <c r="AV73" s="747"/>
      <c r="AW73" s="747"/>
      <c r="AX73" s="747"/>
      <c r="AY73" s="747"/>
      <c r="AZ73" s="747"/>
      <c r="BA73" s="747"/>
      <c r="BB73" s="747"/>
      <c r="BC73" s="747"/>
      <c r="BD73" s="747"/>
      <c r="BE73" s="747"/>
      <c r="BF73" s="747"/>
      <c r="BG73" s="747"/>
      <c r="BH73" s="747"/>
      <c r="BI73" s="747"/>
      <c r="BJ73" s="747"/>
      <c r="BK73" s="747"/>
      <c r="BL73" s="747"/>
      <c r="BM73" s="747"/>
      <c r="BN73" s="747"/>
      <c r="BO73" s="747"/>
      <c r="BP73" s="748"/>
      <c r="BQ73" s="725"/>
      <c r="BR73" s="547"/>
      <c r="BS73" s="547"/>
      <c r="BT73" s="547"/>
      <c r="BU73" s="547"/>
      <c r="BV73" s="547"/>
      <c r="BW73" s="547"/>
      <c r="BX73" s="547"/>
      <c r="BY73" s="788"/>
      <c r="BZ73" s="752"/>
      <c r="CA73" s="752"/>
      <c r="CB73" s="752"/>
      <c r="CC73" s="752"/>
      <c r="CD73" s="752"/>
      <c r="CE73" s="752"/>
      <c r="CF73" s="752"/>
      <c r="CG73" s="752"/>
      <c r="CH73" s="752"/>
      <c r="CI73" s="752"/>
      <c r="CJ73" s="752"/>
      <c r="CK73" s="752"/>
      <c r="CL73" s="752"/>
      <c r="CM73" s="752"/>
      <c r="CN73" s="752"/>
      <c r="CO73" s="752"/>
      <c r="CP73" s="752"/>
      <c r="CQ73" s="752"/>
      <c r="CR73" s="752"/>
      <c r="CS73" s="752"/>
      <c r="CT73" s="752"/>
      <c r="CU73" s="752"/>
      <c r="CV73" s="752"/>
      <c r="CW73" s="752"/>
      <c r="CX73" s="752"/>
      <c r="CY73" s="752"/>
      <c r="CZ73" s="789"/>
      <c r="DA73" s="775"/>
      <c r="DB73" s="776"/>
      <c r="DC73" s="776"/>
      <c r="DD73" s="776"/>
      <c r="DE73" s="776"/>
      <c r="DF73" s="776"/>
      <c r="DG73" s="776"/>
      <c r="DH73" s="776"/>
      <c r="DI73" s="776"/>
      <c r="DJ73" s="776"/>
      <c r="DK73" s="738"/>
      <c r="DL73" s="738"/>
      <c r="DM73" s="738"/>
      <c r="DN73" s="738"/>
      <c r="DO73" s="738"/>
      <c r="DP73" s="738"/>
      <c r="DQ73" s="738"/>
      <c r="DR73" s="738"/>
      <c r="DS73" s="738"/>
      <c r="DT73" s="738"/>
      <c r="DU73" s="741"/>
      <c r="DV73" s="674"/>
      <c r="DW73" s="674"/>
      <c r="DX73" s="674"/>
      <c r="DY73" s="674"/>
      <c r="DZ73" s="674"/>
      <c r="EA73" s="674"/>
      <c r="EB73" s="674"/>
      <c r="EC73" s="674"/>
      <c r="ED73" s="674"/>
      <c r="EE73" s="674"/>
      <c r="EF73" s="674"/>
      <c r="EG73" s="674"/>
      <c r="EH73" s="674"/>
      <c r="EI73" s="674"/>
      <c r="EJ73" s="674"/>
      <c r="EK73" s="674"/>
      <c r="EL73" s="674"/>
      <c r="EM73" s="674"/>
      <c r="EN73" s="674"/>
      <c r="EO73" s="674"/>
      <c r="EP73" s="674"/>
      <c r="EQ73" s="674"/>
      <c r="ER73" s="674"/>
      <c r="ES73" s="674"/>
      <c r="ET73" s="674"/>
      <c r="EU73" s="674"/>
      <c r="EV73" s="674"/>
      <c r="EW73" s="674"/>
      <c r="EX73" s="674"/>
      <c r="EY73" s="674"/>
      <c r="EZ73" s="674"/>
      <c r="FA73" s="674"/>
      <c r="FB73" s="674"/>
      <c r="FC73" s="674"/>
      <c r="FD73" s="753"/>
      <c r="FE73" s="807" t="s">
        <v>165</v>
      </c>
      <c r="FF73" s="786"/>
      <c r="FG73" s="786"/>
      <c r="FH73" s="786"/>
      <c r="FI73" s="786"/>
      <c r="FJ73" s="786"/>
      <c r="FK73" s="786"/>
      <c r="FL73" s="786"/>
      <c r="FM73" s="786"/>
      <c r="FN73" s="786"/>
      <c r="FO73" s="786"/>
      <c r="FP73" s="786"/>
      <c r="FQ73" s="786"/>
      <c r="FR73" s="786"/>
      <c r="FS73" s="786"/>
      <c r="FT73" s="786"/>
      <c r="FU73" s="786"/>
      <c r="FV73" s="786"/>
      <c r="FW73" s="786"/>
    </row>
    <row r="74" spans="1:179" ht="7.95" customHeight="1" x14ac:dyDescent="0.15">
      <c r="A74" s="166"/>
      <c r="C74" s="757"/>
      <c r="D74" s="758"/>
      <c r="E74" s="758"/>
      <c r="F74" s="759"/>
      <c r="G74" s="878"/>
      <c r="H74" s="879"/>
      <c r="I74" s="879"/>
      <c r="J74" s="880"/>
      <c r="K74" s="763"/>
      <c r="L74" s="597"/>
      <c r="M74" s="597"/>
      <c r="N74" s="597"/>
      <c r="O74" s="597"/>
      <c r="P74" s="597"/>
      <c r="Q74" s="597"/>
      <c r="R74" s="764"/>
      <c r="S74" s="811"/>
      <c r="T74" s="812"/>
      <c r="U74" s="812"/>
      <c r="V74" s="812"/>
      <c r="W74" s="812"/>
      <c r="X74" s="812"/>
      <c r="Y74" s="812"/>
      <c r="Z74" s="812"/>
      <c r="AA74" s="812"/>
      <c r="AB74" s="813"/>
      <c r="AC74" s="742" t="s">
        <v>26</v>
      </c>
      <c r="AD74" s="742"/>
      <c r="AE74" s="742"/>
      <c r="AF74" s="565"/>
      <c r="AG74" s="743"/>
      <c r="AH74" s="794"/>
      <c r="AI74" s="794"/>
      <c r="AJ74" s="794"/>
      <c r="AK74" s="794"/>
      <c r="AL74" s="794"/>
      <c r="AM74" s="794"/>
      <c r="AN74" s="794"/>
      <c r="AO74" s="794"/>
      <c r="AP74" s="794"/>
      <c r="AQ74" s="794"/>
      <c r="AR74" s="794"/>
      <c r="AS74" s="794"/>
      <c r="AT74" s="794"/>
      <c r="AU74" s="794"/>
      <c r="AV74" s="794"/>
      <c r="AW74" s="794"/>
      <c r="AX74" s="794"/>
      <c r="AY74" s="794"/>
      <c r="AZ74" s="794"/>
      <c r="BA74" s="794"/>
      <c r="BB74" s="794"/>
      <c r="BC74" s="794"/>
      <c r="BD74" s="794"/>
      <c r="BE74" s="794"/>
      <c r="BF74" s="794"/>
      <c r="BG74" s="794"/>
      <c r="BH74" s="794"/>
      <c r="BI74" s="794"/>
      <c r="BJ74" s="794"/>
      <c r="BK74" s="794"/>
      <c r="BL74" s="794"/>
      <c r="BM74" s="794"/>
      <c r="BN74" s="794"/>
      <c r="BO74" s="794"/>
      <c r="BP74" s="795"/>
      <c r="BQ74" s="717">
        <v>38</v>
      </c>
      <c r="BR74" s="568"/>
      <c r="BS74" s="568"/>
      <c r="BT74" s="568"/>
      <c r="BU74" s="568"/>
      <c r="BV74" s="568"/>
      <c r="BW74" s="568"/>
      <c r="BX74" s="568"/>
      <c r="BY74" s="770"/>
      <c r="BZ74" s="750"/>
      <c r="CA74" s="750"/>
      <c r="CB74" s="750"/>
      <c r="CC74" s="750"/>
      <c r="CD74" s="750"/>
      <c r="CE74" s="750"/>
      <c r="CF74" s="750"/>
      <c r="CG74" s="750"/>
      <c r="CH74" s="750"/>
      <c r="CI74" s="750"/>
      <c r="CJ74" s="750"/>
      <c r="CK74" s="750"/>
      <c r="CL74" s="750"/>
      <c r="CM74" s="750"/>
      <c r="CN74" s="750"/>
      <c r="CO74" s="750"/>
      <c r="CP74" s="750"/>
      <c r="CQ74" s="750"/>
      <c r="CR74" s="750"/>
      <c r="CS74" s="750"/>
      <c r="CT74" s="750"/>
      <c r="CU74" s="750"/>
      <c r="CV74" s="750"/>
      <c r="CW74" s="750"/>
      <c r="CX74" s="750"/>
      <c r="CY74" s="750"/>
      <c r="CZ74" s="771"/>
      <c r="DA74" s="799">
        <v>6.5</v>
      </c>
      <c r="DB74" s="735"/>
      <c r="DC74" s="735"/>
      <c r="DD74" s="735"/>
      <c r="DE74" s="735"/>
      <c r="DF74" s="735"/>
      <c r="DG74" s="735"/>
      <c r="DH74" s="735"/>
      <c r="DI74" s="735"/>
      <c r="DJ74" s="735"/>
      <c r="DK74" s="800"/>
      <c r="DL74" s="801"/>
      <c r="DM74" s="801"/>
      <c r="DN74" s="801"/>
      <c r="DO74" s="801"/>
      <c r="DP74" s="801"/>
      <c r="DQ74" s="801"/>
      <c r="DR74" s="801"/>
      <c r="DS74" s="801"/>
      <c r="DT74" s="802"/>
      <c r="DU74" s="722">
        <f>ROUNDDOWN(IF(DK74="",BY74*DA74,BY74*DK74),0)</f>
        <v>0</v>
      </c>
      <c r="DV74" s="739"/>
      <c r="DW74" s="739"/>
      <c r="DX74" s="739"/>
      <c r="DY74" s="739"/>
      <c r="DZ74" s="739"/>
      <c r="EA74" s="739"/>
      <c r="EB74" s="739"/>
      <c r="EC74" s="739"/>
      <c r="ED74" s="739"/>
      <c r="EE74" s="739"/>
      <c r="EF74" s="739"/>
      <c r="EG74" s="739"/>
      <c r="EH74" s="739"/>
      <c r="EI74" s="739"/>
      <c r="EJ74" s="739"/>
      <c r="EK74" s="739"/>
      <c r="EL74" s="739"/>
      <c r="EM74" s="739"/>
      <c r="EN74" s="739"/>
      <c r="EO74" s="739"/>
      <c r="EP74" s="739"/>
      <c r="EQ74" s="739"/>
      <c r="ER74" s="739"/>
      <c r="ES74" s="739"/>
      <c r="ET74" s="739"/>
      <c r="EU74" s="739"/>
      <c r="EV74" s="739"/>
      <c r="EW74" s="739"/>
      <c r="EX74" s="739"/>
      <c r="EY74" s="739"/>
      <c r="EZ74" s="739"/>
      <c r="FA74" s="739"/>
      <c r="FB74" s="739"/>
      <c r="FC74" s="739"/>
      <c r="FD74" s="740"/>
      <c r="FE74" s="807"/>
      <c r="FF74" s="786"/>
      <c r="FG74" s="786"/>
      <c r="FH74" s="786"/>
      <c r="FI74" s="786"/>
      <c r="FJ74" s="786"/>
      <c r="FK74" s="786"/>
      <c r="FL74" s="786"/>
      <c r="FM74" s="786"/>
      <c r="FN74" s="786"/>
      <c r="FO74" s="786"/>
      <c r="FP74" s="786"/>
      <c r="FQ74" s="786"/>
      <c r="FR74" s="786"/>
      <c r="FS74" s="786"/>
      <c r="FT74" s="786"/>
      <c r="FU74" s="786"/>
      <c r="FV74" s="786"/>
      <c r="FW74" s="786"/>
    </row>
    <row r="75" spans="1:179" ht="7.95" customHeight="1" x14ac:dyDescent="0.15">
      <c r="A75" s="166"/>
      <c r="C75" s="757"/>
      <c r="D75" s="758"/>
      <c r="E75" s="758"/>
      <c r="F75" s="759"/>
      <c r="G75" s="878"/>
      <c r="H75" s="879"/>
      <c r="I75" s="879"/>
      <c r="J75" s="880"/>
      <c r="K75" s="763"/>
      <c r="L75" s="597"/>
      <c r="M75" s="597"/>
      <c r="N75" s="597"/>
      <c r="O75" s="597"/>
      <c r="P75" s="597"/>
      <c r="Q75" s="597"/>
      <c r="R75" s="764"/>
      <c r="S75" s="811"/>
      <c r="T75" s="812"/>
      <c r="U75" s="812"/>
      <c r="V75" s="812"/>
      <c r="W75" s="812"/>
      <c r="X75" s="812"/>
      <c r="Y75" s="812"/>
      <c r="Z75" s="812"/>
      <c r="AA75" s="812"/>
      <c r="AB75" s="813"/>
      <c r="AC75" s="742"/>
      <c r="AD75" s="742"/>
      <c r="AE75" s="742"/>
      <c r="AF75" s="565"/>
      <c r="AG75" s="796"/>
      <c r="AH75" s="797"/>
      <c r="AI75" s="797"/>
      <c r="AJ75" s="797"/>
      <c r="AK75" s="797"/>
      <c r="AL75" s="797"/>
      <c r="AM75" s="797"/>
      <c r="AN75" s="797"/>
      <c r="AO75" s="797"/>
      <c r="AP75" s="797"/>
      <c r="AQ75" s="797"/>
      <c r="AR75" s="797"/>
      <c r="AS75" s="797"/>
      <c r="AT75" s="797"/>
      <c r="AU75" s="797"/>
      <c r="AV75" s="797"/>
      <c r="AW75" s="797"/>
      <c r="AX75" s="797"/>
      <c r="AY75" s="797"/>
      <c r="AZ75" s="797"/>
      <c r="BA75" s="797"/>
      <c r="BB75" s="797"/>
      <c r="BC75" s="797"/>
      <c r="BD75" s="797"/>
      <c r="BE75" s="797"/>
      <c r="BF75" s="797"/>
      <c r="BG75" s="797"/>
      <c r="BH75" s="797"/>
      <c r="BI75" s="797"/>
      <c r="BJ75" s="797"/>
      <c r="BK75" s="797"/>
      <c r="BL75" s="797"/>
      <c r="BM75" s="797"/>
      <c r="BN75" s="797"/>
      <c r="BO75" s="797"/>
      <c r="BP75" s="798"/>
      <c r="BQ75" s="725"/>
      <c r="BR75" s="547"/>
      <c r="BS75" s="547"/>
      <c r="BT75" s="547"/>
      <c r="BU75" s="547"/>
      <c r="BV75" s="547"/>
      <c r="BW75" s="547"/>
      <c r="BX75" s="547"/>
      <c r="BY75" s="788"/>
      <c r="BZ75" s="752"/>
      <c r="CA75" s="752"/>
      <c r="CB75" s="752"/>
      <c r="CC75" s="752"/>
      <c r="CD75" s="752"/>
      <c r="CE75" s="752"/>
      <c r="CF75" s="752"/>
      <c r="CG75" s="752"/>
      <c r="CH75" s="752"/>
      <c r="CI75" s="752"/>
      <c r="CJ75" s="752"/>
      <c r="CK75" s="752"/>
      <c r="CL75" s="752"/>
      <c r="CM75" s="752"/>
      <c r="CN75" s="752"/>
      <c r="CO75" s="752"/>
      <c r="CP75" s="752"/>
      <c r="CQ75" s="752"/>
      <c r="CR75" s="752"/>
      <c r="CS75" s="752"/>
      <c r="CT75" s="752"/>
      <c r="CU75" s="752"/>
      <c r="CV75" s="752"/>
      <c r="CW75" s="752"/>
      <c r="CX75" s="752"/>
      <c r="CY75" s="752"/>
      <c r="CZ75" s="789"/>
      <c r="DA75" s="799"/>
      <c r="DB75" s="735"/>
      <c r="DC75" s="735"/>
      <c r="DD75" s="735"/>
      <c r="DE75" s="735"/>
      <c r="DF75" s="735"/>
      <c r="DG75" s="735"/>
      <c r="DH75" s="735"/>
      <c r="DI75" s="735"/>
      <c r="DJ75" s="735"/>
      <c r="DK75" s="803"/>
      <c r="DL75" s="804"/>
      <c r="DM75" s="804"/>
      <c r="DN75" s="804"/>
      <c r="DO75" s="804"/>
      <c r="DP75" s="804"/>
      <c r="DQ75" s="804"/>
      <c r="DR75" s="804"/>
      <c r="DS75" s="804"/>
      <c r="DT75" s="805"/>
      <c r="DU75" s="741"/>
      <c r="DV75" s="674"/>
      <c r="DW75" s="674"/>
      <c r="DX75" s="674"/>
      <c r="DY75" s="674"/>
      <c r="DZ75" s="674"/>
      <c r="EA75" s="674"/>
      <c r="EB75" s="674"/>
      <c r="EC75" s="674"/>
      <c r="ED75" s="674"/>
      <c r="EE75" s="674"/>
      <c r="EF75" s="674"/>
      <c r="EG75" s="674"/>
      <c r="EH75" s="674"/>
      <c r="EI75" s="674"/>
      <c r="EJ75" s="674"/>
      <c r="EK75" s="674"/>
      <c r="EL75" s="674"/>
      <c r="EM75" s="674"/>
      <c r="EN75" s="674"/>
      <c r="EO75" s="674"/>
      <c r="EP75" s="674"/>
      <c r="EQ75" s="674"/>
      <c r="ER75" s="674"/>
      <c r="ES75" s="674"/>
      <c r="ET75" s="674"/>
      <c r="EU75" s="674"/>
      <c r="EV75" s="674"/>
      <c r="EW75" s="674"/>
      <c r="EX75" s="674"/>
      <c r="EY75" s="674"/>
      <c r="EZ75" s="674"/>
      <c r="FA75" s="674"/>
      <c r="FB75" s="674"/>
      <c r="FC75" s="674"/>
      <c r="FD75" s="753"/>
      <c r="FE75" s="792" t="s">
        <v>166</v>
      </c>
      <c r="FF75" s="793"/>
      <c r="FG75" s="793"/>
      <c r="FH75" s="793"/>
      <c r="FI75" s="793"/>
      <c r="FJ75" s="793"/>
      <c r="FK75" s="793"/>
      <c r="FL75" s="793"/>
      <c r="FM75" s="793"/>
      <c r="FN75" s="793"/>
      <c r="FO75" s="793"/>
      <c r="FP75" s="793"/>
      <c r="FQ75" s="793"/>
      <c r="FR75" s="793"/>
      <c r="FS75" s="793"/>
      <c r="FT75" s="793"/>
      <c r="FU75" s="793"/>
      <c r="FV75" s="793"/>
      <c r="FW75" s="793"/>
    </row>
    <row r="76" spans="1:179" ht="7.95" customHeight="1" x14ac:dyDescent="0.15">
      <c r="A76" s="166"/>
      <c r="C76" s="757"/>
      <c r="D76" s="758"/>
      <c r="E76" s="758"/>
      <c r="F76" s="759"/>
      <c r="G76" s="878"/>
      <c r="H76" s="879"/>
      <c r="I76" s="879"/>
      <c r="J76" s="880"/>
      <c r="K76" s="763"/>
      <c r="L76" s="597"/>
      <c r="M76" s="597"/>
      <c r="N76" s="597"/>
      <c r="O76" s="597"/>
      <c r="P76" s="597"/>
      <c r="Q76" s="597"/>
      <c r="R76" s="764"/>
      <c r="S76" s="811"/>
      <c r="T76" s="812"/>
      <c r="U76" s="812"/>
      <c r="V76" s="812"/>
      <c r="W76" s="812"/>
      <c r="X76" s="812"/>
      <c r="Y76" s="812"/>
      <c r="Z76" s="812"/>
      <c r="AA76" s="812"/>
      <c r="AB76" s="813"/>
      <c r="AC76" s="742" t="s">
        <v>140</v>
      </c>
      <c r="AD76" s="742"/>
      <c r="AE76" s="742"/>
      <c r="AF76" s="565"/>
      <c r="AG76" s="743"/>
      <c r="AH76" s="794"/>
      <c r="AI76" s="794"/>
      <c r="AJ76" s="794"/>
      <c r="AK76" s="794"/>
      <c r="AL76" s="794"/>
      <c r="AM76" s="794"/>
      <c r="AN76" s="794"/>
      <c r="AO76" s="794"/>
      <c r="AP76" s="794"/>
      <c r="AQ76" s="794"/>
      <c r="AR76" s="794"/>
      <c r="AS76" s="794"/>
      <c r="AT76" s="794"/>
      <c r="AU76" s="794"/>
      <c r="AV76" s="794"/>
      <c r="AW76" s="794"/>
      <c r="AX76" s="794"/>
      <c r="AY76" s="794"/>
      <c r="AZ76" s="794"/>
      <c r="BA76" s="794"/>
      <c r="BB76" s="794"/>
      <c r="BC76" s="794"/>
      <c r="BD76" s="794"/>
      <c r="BE76" s="794"/>
      <c r="BF76" s="794"/>
      <c r="BG76" s="794"/>
      <c r="BH76" s="794"/>
      <c r="BI76" s="794"/>
      <c r="BJ76" s="794"/>
      <c r="BK76" s="794"/>
      <c r="BL76" s="794"/>
      <c r="BM76" s="794"/>
      <c r="BN76" s="794"/>
      <c r="BO76" s="794"/>
      <c r="BP76" s="795"/>
      <c r="BQ76" s="717">
        <v>38</v>
      </c>
      <c r="BR76" s="568"/>
      <c r="BS76" s="568"/>
      <c r="BT76" s="568"/>
      <c r="BU76" s="568"/>
      <c r="BV76" s="568"/>
      <c r="BW76" s="568"/>
      <c r="BX76" s="568"/>
      <c r="BY76" s="770"/>
      <c r="BZ76" s="750"/>
      <c r="CA76" s="750"/>
      <c r="CB76" s="750"/>
      <c r="CC76" s="750"/>
      <c r="CD76" s="750"/>
      <c r="CE76" s="750"/>
      <c r="CF76" s="750"/>
      <c r="CG76" s="750"/>
      <c r="CH76" s="750"/>
      <c r="CI76" s="750"/>
      <c r="CJ76" s="750"/>
      <c r="CK76" s="750"/>
      <c r="CL76" s="750"/>
      <c r="CM76" s="750"/>
      <c r="CN76" s="750"/>
      <c r="CO76" s="750"/>
      <c r="CP76" s="750"/>
      <c r="CQ76" s="750"/>
      <c r="CR76" s="750"/>
      <c r="CS76" s="750"/>
      <c r="CT76" s="750"/>
      <c r="CU76" s="750"/>
      <c r="CV76" s="750"/>
      <c r="CW76" s="750"/>
      <c r="CX76" s="750"/>
      <c r="CY76" s="750"/>
      <c r="CZ76" s="771"/>
      <c r="DA76" s="799">
        <v>6</v>
      </c>
      <c r="DB76" s="735"/>
      <c r="DC76" s="735"/>
      <c r="DD76" s="735"/>
      <c r="DE76" s="735"/>
      <c r="DF76" s="735"/>
      <c r="DG76" s="735"/>
      <c r="DH76" s="735"/>
      <c r="DI76" s="735"/>
      <c r="DJ76" s="735"/>
      <c r="DK76" s="800"/>
      <c r="DL76" s="801"/>
      <c r="DM76" s="801"/>
      <c r="DN76" s="801"/>
      <c r="DO76" s="801"/>
      <c r="DP76" s="801"/>
      <c r="DQ76" s="801"/>
      <c r="DR76" s="801"/>
      <c r="DS76" s="801"/>
      <c r="DT76" s="802"/>
      <c r="DU76" s="722">
        <f>ROUNDDOWN(IF(DK76="",BY76*DA76,BY76*DK76),0)</f>
        <v>0</v>
      </c>
      <c r="DV76" s="739"/>
      <c r="DW76" s="739"/>
      <c r="DX76" s="739"/>
      <c r="DY76" s="739"/>
      <c r="DZ76" s="739"/>
      <c r="EA76" s="739"/>
      <c r="EB76" s="739"/>
      <c r="EC76" s="739"/>
      <c r="ED76" s="739"/>
      <c r="EE76" s="739"/>
      <c r="EF76" s="739"/>
      <c r="EG76" s="739"/>
      <c r="EH76" s="739"/>
      <c r="EI76" s="739"/>
      <c r="EJ76" s="739"/>
      <c r="EK76" s="739"/>
      <c r="EL76" s="739"/>
      <c r="EM76" s="739"/>
      <c r="EN76" s="739"/>
      <c r="EO76" s="739"/>
      <c r="EP76" s="739"/>
      <c r="EQ76" s="739"/>
      <c r="ER76" s="739"/>
      <c r="ES76" s="739"/>
      <c r="ET76" s="739"/>
      <c r="EU76" s="739"/>
      <c r="EV76" s="739"/>
      <c r="EW76" s="739"/>
      <c r="EX76" s="739"/>
      <c r="EY76" s="739"/>
      <c r="EZ76" s="739"/>
      <c r="FA76" s="739"/>
      <c r="FB76" s="739"/>
      <c r="FC76" s="739"/>
      <c r="FD76" s="740"/>
      <c r="FE76" s="792"/>
      <c r="FF76" s="793"/>
      <c r="FG76" s="793"/>
      <c r="FH76" s="793"/>
      <c r="FI76" s="793"/>
      <c r="FJ76" s="793"/>
      <c r="FK76" s="793"/>
      <c r="FL76" s="793"/>
      <c r="FM76" s="793"/>
      <c r="FN76" s="793"/>
      <c r="FO76" s="793"/>
      <c r="FP76" s="793"/>
      <c r="FQ76" s="793"/>
      <c r="FR76" s="793"/>
      <c r="FS76" s="793"/>
      <c r="FT76" s="793"/>
      <c r="FU76" s="793"/>
      <c r="FV76" s="793"/>
      <c r="FW76" s="793"/>
    </row>
    <row r="77" spans="1:179" ht="7.95" customHeight="1" x14ac:dyDescent="0.15">
      <c r="A77" s="166"/>
      <c r="C77" s="757"/>
      <c r="D77" s="758"/>
      <c r="E77" s="758"/>
      <c r="F77" s="759"/>
      <c r="G77" s="878"/>
      <c r="H77" s="879"/>
      <c r="I77" s="879"/>
      <c r="J77" s="880"/>
      <c r="K77" s="763"/>
      <c r="L77" s="597"/>
      <c r="M77" s="597"/>
      <c r="N77" s="597"/>
      <c r="O77" s="597"/>
      <c r="P77" s="597"/>
      <c r="Q77" s="597"/>
      <c r="R77" s="764"/>
      <c r="S77" s="814"/>
      <c r="T77" s="815"/>
      <c r="U77" s="815"/>
      <c r="V77" s="815"/>
      <c r="W77" s="815"/>
      <c r="X77" s="815"/>
      <c r="Y77" s="815"/>
      <c r="Z77" s="815"/>
      <c r="AA77" s="815"/>
      <c r="AB77" s="816"/>
      <c r="AC77" s="742"/>
      <c r="AD77" s="742"/>
      <c r="AE77" s="742"/>
      <c r="AF77" s="565"/>
      <c r="AG77" s="796"/>
      <c r="AH77" s="797"/>
      <c r="AI77" s="797"/>
      <c r="AJ77" s="797"/>
      <c r="AK77" s="797"/>
      <c r="AL77" s="797"/>
      <c r="AM77" s="797"/>
      <c r="AN77" s="797"/>
      <c r="AO77" s="797"/>
      <c r="AP77" s="797"/>
      <c r="AQ77" s="797"/>
      <c r="AR77" s="797"/>
      <c r="AS77" s="797"/>
      <c r="AT77" s="797"/>
      <c r="AU77" s="797"/>
      <c r="AV77" s="797"/>
      <c r="AW77" s="797"/>
      <c r="AX77" s="797"/>
      <c r="AY77" s="797"/>
      <c r="AZ77" s="797"/>
      <c r="BA77" s="797"/>
      <c r="BB77" s="797"/>
      <c r="BC77" s="797"/>
      <c r="BD77" s="797"/>
      <c r="BE77" s="797"/>
      <c r="BF77" s="797"/>
      <c r="BG77" s="797"/>
      <c r="BH77" s="797"/>
      <c r="BI77" s="797"/>
      <c r="BJ77" s="797"/>
      <c r="BK77" s="797"/>
      <c r="BL77" s="797"/>
      <c r="BM77" s="797"/>
      <c r="BN77" s="797"/>
      <c r="BO77" s="797"/>
      <c r="BP77" s="798"/>
      <c r="BQ77" s="725"/>
      <c r="BR77" s="547"/>
      <c r="BS77" s="547"/>
      <c r="BT77" s="547"/>
      <c r="BU77" s="547"/>
      <c r="BV77" s="547"/>
      <c r="BW77" s="547"/>
      <c r="BX77" s="547"/>
      <c r="BY77" s="788"/>
      <c r="BZ77" s="752"/>
      <c r="CA77" s="752"/>
      <c r="CB77" s="752"/>
      <c r="CC77" s="752"/>
      <c r="CD77" s="752"/>
      <c r="CE77" s="752"/>
      <c r="CF77" s="752"/>
      <c r="CG77" s="752"/>
      <c r="CH77" s="752"/>
      <c r="CI77" s="752"/>
      <c r="CJ77" s="752"/>
      <c r="CK77" s="752"/>
      <c r="CL77" s="752"/>
      <c r="CM77" s="752"/>
      <c r="CN77" s="752"/>
      <c r="CO77" s="752"/>
      <c r="CP77" s="752"/>
      <c r="CQ77" s="752"/>
      <c r="CR77" s="752"/>
      <c r="CS77" s="752"/>
      <c r="CT77" s="752"/>
      <c r="CU77" s="752"/>
      <c r="CV77" s="752"/>
      <c r="CW77" s="752"/>
      <c r="CX77" s="752"/>
      <c r="CY77" s="752"/>
      <c r="CZ77" s="789"/>
      <c r="DA77" s="799"/>
      <c r="DB77" s="735"/>
      <c r="DC77" s="735"/>
      <c r="DD77" s="735"/>
      <c r="DE77" s="735"/>
      <c r="DF77" s="735"/>
      <c r="DG77" s="735"/>
      <c r="DH77" s="735"/>
      <c r="DI77" s="735"/>
      <c r="DJ77" s="735"/>
      <c r="DK77" s="803"/>
      <c r="DL77" s="804"/>
      <c r="DM77" s="804"/>
      <c r="DN77" s="804"/>
      <c r="DO77" s="804"/>
      <c r="DP77" s="804"/>
      <c r="DQ77" s="804"/>
      <c r="DR77" s="804"/>
      <c r="DS77" s="804"/>
      <c r="DT77" s="805"/>
      <c r="DU77" s="741"/>
      <c r="DV77" s="674"/>
      <c r="DW77" s="674"/>
      <c r="DX77" s="674"/>
      <c r="DY77" s="674"/>
      <c r="DZ77" s="674"/>
      <c r="EA77" s="674"/>
      <c r="EB77" s="674"/>
      <c r="EC77" s="674"/>
      <c r="ED77" s="674"/>
      <c r="EE77" s="674"/>
      <c r="EF77" s="674"/>
      <c r="EG77" s="674"/>
      <c r="EH77" s="674"/>
      <c r="EI77" s="674"/>
      <c r="EJ77" s="674"/>
      <c r="EK77" s="674"/>
      <c r="EL77" s="674"/>
      <c r="EM77" s="674"/>
      <c r="EN77" s="674"/>
      <c r="EO77" s="674"/>
      <c r="EP77" s="674"/>
      <c r="EQ77" s="674"/>
      <c r="ER77" s="674"/>
      <c r="ES77" s="674"/>
      <c r="ET77" s="674"/>
      <c r="EU77" s="674"/>
      <c r="EV77" s="674"/>
      <c r="EW77" s="674"/>
      <c r="EX77" s="674"/>
      <c r="EY77" s="674"/>
      <c r="EZ77" s="674"/>
      <c r="FA77" s="674"/>
      <c r="FB77" s="674"/>
      <c r="FC77" s="674"/>
      <c r="FD77" s="753"/>
      <c r="FE77" s="806" t="s">
        <v>167</v>
      </c>
      <c r="FF77" s="787"/>
      <c r="FG77" s="787"/>
      <c r="FH77" s="787"/>
      <c r="FI77" s="787"/>
      <c r="FJ77" s="787"/>
      <c r="FK77" s="787"/>
      <c r="FL77" s="787"/>
      <c r="FM77" s="787"/>
      <c r="FN77" s="787"/>
      <c r="FO77" s="787"/>
      <c r="FP77" s="787"/>
      <c r="FQ77" s="787"/>
      <c r="FR77" s="787"/>
      <c r="FS77" s="787"/>
      <c r="FT77" s="787"/>
      <c r="FU77" s="787"/>
      <c r="FV77" s="787"/>
      <c r="FW77" s="787"/>
    </row>
    <row r="78" spans="1:179" ht="7.95" customHeight="1" x14ac:dyDescent="0.15">
      <c r="A78" s="164" t="s">
        <v>168</v>
      </c>
      <c r="B78" s="155" t="e">
        <f>MATCH(A78,#REF!,0)</f>
        <v>#REF!</v>
      </c>
      <c r="C78" s="757"/>
      <c r="D78" s="758"/>
      <c r="E78" s="758"/>
      <c r="F78" s="759"/>
      <c r="G78" s="878"/>
      <c r="H78" s="879"/>
      <c r="I78" s="879"/>
      <c r="J78" s="880"/>
      <c r="K78" s="763"/>
      <c r="L78" s="597"/>
      <c r="M78" s="597"/>
      <c r="N78" s="597"/>
      <c r="O78" s="597"/>
      <c r="P78" s="597"/>
      <c r="Q78" s="597"/>
      <c r="R78" s="764"/>
      <c r="S78" s="808" t="s">
        <v>101</v>
      </c>
      <c r="T78" s="809"/>
      <c r="U78" s="809"/>
      <c r="V78" s="809"/>
      <c r="W78" s="809"/>
      <c r="X78" s="809"/>
      <c r="Y78" s="809"/>
      <c r="Z78" s="809"/>
      <c r="AA78" s="809"/>
      <c r="AB78" s="810"/>
      <c r="AC78" s="742" t="s">
        <v>23</v>
      </c>
      <c r="AD78" s="742"/>
      <c r="AE78" s="742"/>
      <c r="AF78" s="565"/>
      <c r="AG78" s="743"/>
      <c r="AH78" s="744"/>
      <c r="AI78" s="744"/>
      <c r="AJ78" s="744"/>
      <c r="AK78" s="744"/>
      <c r="AL78" s="744"/>
      <c r="AM78" s="744"/>
      <c r="AN78" s="744"/>
      <c r="AO78" s="744"/>
      <c r="AP78" s="744"/>
      <c r="AQ78" s="744"/>
      <c r="AR78" s="744"/>
      <c r="AS78" s="744"/>
      <c r="AT78" s="744"/>
      <c r="AU78" s="744"/>
      <c r="AV78" s="744"/>
      <c r="AW78" s="744"/>
      <c r="AX78" s="744"/>
      <c r="AY78" s="744"/>
      <c r="AZ78" s="744"/>
      <c r="BA78" s="744"/>
      <c r="BB78" s="744"/>
      <c r="BC78" s="744"/>
      <c r="BD78" s="744"/>
      <c r="BE78" s="744"/>
      <c r="BF78" s="744"/>
      <c r="BG78" s="744"/>
      <c r="BH78" s="744"/>
      <c r="BI78" s="744"/>
      <c r="BJ78" s="744"/>
      <c r="BK78" s="744"/>
      <c r="BL78" s="744"/>
      <c r="BM78" s="744"/>
      <c r="BN78" s="744"/>
      <c r="BO78" s="744"/>
      <c r="BP78" s="745"/>
      <c r="BQ78" s="717">
        <v>21</v>
      </c>
      <c r="BR78" s="568"/>
      <c r="BS78" s="568"/>
      <c r="BT78" s="568"/>
      <c r="BU78" s="568"/>
      <c r="BV78" s="568"/>
      <c r="BW78" s="568"/>
      <c r="BX78" s="568"/>
      <c r="BY78" s="770"/>
      <c r="BZ78" s="750"/>
      <c r="CA78" s="750"/>
      <c r="CB78" s="750"/>
      <c r="CC78" s="750"/>
      <c r="CD78" s="750"/>
      <c r="CE78" s="750"/>
      <c r="CF78" s="750"/>
      <c r="CG78" s="750"/>
      <c r="CH78" s="750"/>
      <c r="CI78" s="750"/>
      <c r="CJ78" s="750"/>
      <c r="CK78" s="750"/>
      <c r="CL78" s="750"/>
      <c r="CM78" s="750"/>
      <c r="CN78" s="750"/>
      <c r="CO78" s="750"/>
      <c r="CP78" s="750"/>
      <c r="CQ78" s="750"/>
      <c r="CR78" s="750"/>
      <c r="CS78" s="750"/>
      <c r="CT78" s="750"/>
      <c r="CU78" s="750"/>
      <c r="CV78" s="750"/>
      <c r="CW78" s="750"/>
      <c r="CX78" s="750"/>
      <c r="CY78" s="750"/>
      <c r="CZ78" s="771"/>
      <c r="DA78" s="775">
        <v>7.5</v>
      </c>
      <c r="DB78" s="776"/>
      <c r="DC78" s="776"/>
      <c r="DD78" s="776"/>
      <c r="DE78" s="776"/>
      <c r="DF78" s="776"/>
      <c r="DG78" s="776"/>
      <c r="DH78" s="776"/>
      <c r="DI78" s="776"/>
      <c r="DJ78" s="776"/>
      <c r="DK78" s="738"/>
      <c r="DL78" s="738"/>
      <c r="DM78" s="738"/>
      <c r="DN78" s="738"/>
      <c r="DO78" s="738"/>
      <c r="DP78" s="738"/>
      <c r="DQ78" s="738"/>
      <c r="DR78" s="738"/>
      <c r="DS78" s="738"/>
      <c r="DT78" s="738"/>
      <c r="DU78" s="722">
        <f>ROUNDDOWN(IF(DK78="",BY78*DA78,BY78*DK78),0)</f>
        <v>0</v>
      </c>
      <c r="DV78" s="739"/>
      <c r="DW78" s="739"/>
      <c r="DX78" s="739"/>
      <c r="DY78" s="739"/>
      <c r="DZ78" s="739"/>
      <c r="EA78" s="739"/>
      <c r="EB78" s="739"/>
      <c r="EC78" s="739"/>
      <c r="ED78" s="739"/>
      <c r="EE78" s="739"/>
      <c r="EF78" s="739"/>
      <c r="EG78" s="739"/>
      <c r="EH78" s="739"/>
      <c r="EI78" s="739"/>
      <c r="EJ78" s="739"/>
      <c r="EK78" s="739"/>
      <c r="EL78" s="739"/>
      <c r="EM78" s="739"/>
      <c r="EN78" s="739"/>
      <c r="EO78" s="739"/>
      <c r="EP78" s="739"/>
      <c r="EQ78" s="739"/>
      <c r="ER78" s="739"/>
      <c r="ES78" s="739"/>
      <c r="ET78" s="739"/>
      <c r="EU78" s="739"/>
      <c r="EV78" s="739"/>
      <c r="EW78" s="739"/>
      <c r="EX78" s="739"/>
      <c r="EY78" s="739"/>
      <c r="EZ78" s="739"/>
      <c r="FA78" s="739"/>
      <c r="FB78" s="739"/>
      <c r="FC78" s="739"/>
      <c r="FD78" s="740"/>
      <c r="FE78" s="806"/>
      <c r="FF78" s="787"/>
      <c r="FG78" s="787"/>
      <c r="FH78" s="787"/>
      <c r="FI78" s="787"/>
      <c r="FJ78" s="787"/>
      <c r="FK78" s="787"/>
      <c r="FL78" s="787"/>
      <c r="FM78" s="787"/>
      <c r="FN78" s="787"/>
      <c r="FO78" s="787"/>
      <c r="FP78" s="787"/>
      <c r="FQ78" s="787"/>
      <c r="FR78" s="787"/>
      <c r="FS78" s="787"/>
      <c r="FT78" s="787"/>
      <c r="FU78" s="787"/>
      <c r="FV78" s="787"/>
      <c r="FW78" s="787"/>
    </row>
    <row r="79" spans="1:179" ht="7.95" customHeight="1" x14ac:dyDescent="0.15">
      <c r="A79" s="166"/>
      <c r="B79" s="155" t="e">
        <f>MATCH(C79,#REF!,0)</f>
        <v>#REF!</v>
      </c>
      <c r="C79" s="757"/>
      <c r="D79" s="758"/>
      <c r="E79" s="758"/>
      <c r="F79" s="759"/>
      <c r="G79" s="878"/>
      <c r="H79" s="879"/>
      <c r="I79" s="879"/>
      <c r="J79" s="880"/>
      <c r="K79" s="763"/>
      <c r="L79" s="597"/>
      <c r="M79" s="597"/>
      <c r="N79" s="597"/>
      <c r="O79" s="597"/>
      <c r="P79" s="597"/>
      <c r="Q79" s="597"/>
      <c r="R79" s="764"/>
      <c r="S79" s="811"/>
      <c r="T79" s="812"/>
      <c r="U79" s="812"/>
      <c r="V79" s="812"/>
      <c r="W79" s="812"/>
      <c r="X79" s="812"/>
      <c r="Y79" s="812"/>
      <c r="Z79" s="812"/>
      <c r="AA79" s="812"/>
      <c r="AB79" s="813"/>
      <c r="AC79" s="742"/>
      <c r="AD79" s="742"/>
      <c r="AE79" s="742"/>
      <c r="AF79" s="565"/>
      <c r="AG79" s="746"/>
      <c r="AH79" s="747"/>
      <c r="AI79" s="747"/>
      <c r="AJ79" s="747"/>
      <c r="AK79" s="747"/>
      <c r="AL79" s="747"/>
      <c r="AM79" s="747"/>
      <c r="AN79" s="747"/>
      <c r="AO79" s="747"/>
      <c r="AP79" s="747"/>
      <c r="AQ79" s="747"/>
      <c r="AR79" s="747"/>
      <c r="AS79" s="747"/>
      <c r="AT79" s="747"/>
      <c r="AU79" s="747"/>
      <c r="AV79" s="747"/>
      <c r="AW79" s="747"/>
      <c r="AX79" s="747"/>
      <c r="AY79" s="747"/>
      <c r="AZ79" s="747"/>
      <c r="BA79" s="747"/>
      <c r="BB79" s="747"/>
      <c r="BC79" s="747"/>
      <c r="BD79" s="747"/>
      <c r="BE79" s="747"/>
      <c r="BF79" s="747"/>
      <c r="BG79" s="747"/>
      <c r="BH79" s="747"/>
      <c r="BI79" s="747"/>
      <c r="BJ79" s="747"/>
      <c r="BK79" s="747"/>
      <c r="BL79" s="747"/>
      <c r="BM79" s="747"/>
      <c r="BN79" s="747"/>
      <c r="BO79" s="747"/>
      <c r="BP79" s="748"/>
      <c r="BQ79" s="725"/>
      <c r="BR79" s="547"/>
      <c r="BS79" s="547"/>
      <c r="BT79" s="547"/>
      <c r="BU79" s="547"/>
      <c r="BV79" s="547"/>
      <c r="BW79" s="547"/>
      <c r="BX79" s="547"/>
      <c r="BY79" s="788"/>
      <c r="BZ79" s="752"/>
      <c r="CA79" s="752"/>
      <c r="CB79" s="752"/>
      <c r="CC79" s="752"/>
      <c r="CD79" s="752"/>
      <c r="CE79" s="752"/>
      <c r="CF79" s="752"/>
      <c r="CG79" s="752"/>
      <c r="CH79" s="752"/>
      <c r="CI79" s="752"/>
      <c r="CJ79" s="752"/>
      <c r="CK79" s="752"/>
      <c r="CL79" s="752"/>
      <c r="CM79" s="752"/>
      <c r="CN79" s="752"/>
      <c r="CO79" s="752"/>
      <c r="CP79" s="752"/>
      <c r="CQ79" s="752"/>
      <c r="CR79" s="752"/>
      <c r="CS79" s="752"/>
      <c r="CT79" s="752"/>
      <c r="CU79" s="752"/>
      <c r="CV79" s="752"/>
      <c r="CW79" s="752"/>
      <c r="CX79" s="752"/>
      <c r="CY79" s="752"/>
      <c r="CZ79" s="789"/>
      <c r="DA79" s="775"/>
      <c r="DB79" s="776"/>
      <c r="DC79" s="776"/>
      <c r="DD79" s="776"/>
      <c r="DE79" s="776"/>
      <c r="DF79" s="776"/>
      <c r="DG79" s="776"/>
      <c r="DH79" s="776"/>
      <c r="DI79" s="776"/>
      <c r="DJ79" s="776"/>
      <c r="DK79" s="738"/>
      <c r="DL79" s="738"/>
      <c r="DM79" s="738"/>
      <c r="DN79" s="738"/>
      <c r="DO79" s="738"/>
      <c r="DP79" s="738"/>
      <c r="DQ79" s="738"/>
      <c r="DR79" s="738"/>
      <c r="DS79" s="738"/>
      <c r="DT79" s="738"/>
      <c r="DU79" s="741"/>
      <c r="DV79" s="674"/>
      <c r="DW79" s="674"/>
      <c r="DX79" s="674"/>
      <c r="DY79" s="674"/>
      <c r="DZ79" s="674"/>
      <c r="EA79" s="674"/>
      <c r="EB79" s="674"/>
      <c r="EC79" s="674"/>
      <c r="ED79" s="674"/>
      <c r="EE79" s="674"/>
      <c r="EF79" s="674"/>
      <c r="EG79" s="674"/>
      <c r="EH79" s="674"/>
      <c r="EI79" s="674"/>
      <c r="EJ79" s="674"/>
      <c r="EK79" s="674"/>
      <c r="EL79" s="674"/>
      <c r="EM79" s="674"/>
      <c r="EN79" s="674"/>
      <c r="EO79" s="674"/>
      <c r="EP79" s="674"/>
      <c r="EQ79" s="674"/>
      <c r="ER79" s="674"/>
      <c r="ES79" s="674"/>
      <c r="ET79" s="674"/>
      <c r="EU79" s="674"/>
      <c r="EV79" s="674"/>
      <c r="EW79" s="674"/>
      <c r="EX79" s="674"/>
      <c r="EY79" s="674"/>
      <c r="EZ79" s="674"/>
      <c r="FA79" s="674"/>
      <c r="FB79" s="674"/>
      <c r="FC79" s="674"/>
      <c r="FD79" s="753"/>
      <c r="FE79" s="790" t="s">
        <v>169</v>
      </c>
      <c r="FF79" s="791"/>
      <c r="FG79" s="791"/>
      <c r="FH79" s="791"/>
      <c r="FI79" s="791"/>
      <c r="FJ79" s="791"/>
      <c r="FK79" s="791"/>
      <c r="FL79" s="791"/>
      <c r="FM79" s="791"/>
      <c r="FN79" s="791"/>
      <c r="FO79" s="791"/>
      <c r="FP79" s="791"/>
      <c r="FQ79" s="791"/>
      <c r="FR79" s="791"/>
      <c r="FS79" s="791"/>
      <c r="FT79" s="791"/>
      <c r="FU79" s="791"/>
      <c r="FV79" s="791"/>
      <c r="FW79" s="791"/>
    </row>
    <row r="80" spans="1:179" ht="7.95" customHeight="1" x14ac:dyDescent="0.15">
      <c r="A80" s="166"/>
      <c r="C80" s="757"/>
      <c r="D80" s="758"/>
      <c r="E80" s="758"/>
      <c r="F80" s="759"/>
      <c r="G80" s="878"/>
      <c r="H80" s="879"/>
      <c r="I80" s="879"/>
      <c r="J80" s="880"/>
      <c r="K80" s="763"/>
      <c r="L80" s="597"/>
      <c r="M80" s="597"/>
      <c r="N80" s="597"/>
      <c r="O80" s="597"/>
      <c r="P80" s="597"/>
      <c r="Q80" s="597"/>
      <c r="R80" s="764"/>
      <c r="S80" s="811"/>
      <c r="T80" s="812"/>
      <c r="U80" s="812"/>
      <c r="V80" s="812"/>
      <c r="W80" s="812"/>
      <c r="X80" s="812"/>
      <c r="Y80" s="812"/>
      <c r="Z80" s="812"/>
      <c r="AA80" s="812"/>
      <c r="AB80" s="813"/>
      <c r="AC80" s="742" t="s">
        <v>91</v>
      </c>
      <c r="AD80" s="742"/>
      <c r="AE80" s="742"/>
      <c r="AF80" s="565"/>
      <c r="AG80" s="743"/>
      <c r="AH80" s="744"/>
      <c r="AI80" s="744"/>
      <c r="AJ80" s="744"/>
      <c r="AK80" s="744"/>
      <c r="AL80" s="744"/>
      <c r="AM80" s="744"/>
      <c r="AN80" s="744"/>
      <c r="AO80" s="744"/>
      <c r="AP80" s="744"/>
      <c r="AQ80" s="744"/>
      <c r="AR80" s="744"/>
      <c r="AS80" s="744"/>
      <c r="AT80" s="744"/>
      <c r="AU80" s="744"/>
      <c r="AV80" s="744"/>
      <c r="AW80" s="744"/>
      <c r="AX80" s="744"/>
      <c r="AY80" s="744"/>
      <c r="AZ80" s="744"/>
      <c r="BA80" s="744"/>
      <c r="BB80" s="744"/>
      <c r="BC80" s="744"/>
      <c r="BD80" s="744"/>
      <c r="BE80" s="744"/>
      <c r="BF80" s="744"/>
      <c r="BG80" s="744"/>
      <c r="BH80" s="744"/>
      <c r="BI80" s="744"/>
      <c r="BJ80" s="744"/>
      <c r="BK80" s="744"/>
      <c r="BL80" s="744"/>
      <c r="BM80" s="744"/>
      <c r="BN80" s="744"/>
      <c r="BO80" s="744"/>
      <c r="BP80" s="745"/>
      <c r="BQ80" s="717">
        <v>22</v>
      </c>
      <c r="BR80" s="568"/>
      <c r="BS80" s="568"/>
      <c r="BT80" s="568"/>
      <c r="BU80" s="568"/>
      <c r="BV80" s="568"/>
      <c r="BW80" s="568"/>
      <c r="BX80" s="568"/>
      <c r="BY80" s="770"/>
      <c r="BZ80" s="750"/>
      <c r="CA80" s="750"/>
      <c r="CB80" s="750"/>
      <c r="CC80" s="750"/>
      <c r="CD80" s="750"/>
      <c r="CE80" s="750"/>
      <c r="CF80" s="750"/>
      <c r="CG80" s="750"/>
      <c r="CH80" s="750"/>
      <c r="CI80" s="750"/>
      <c r="CJ80" s="750"/>
      <c r="CK80" s="750"/>
      <c r="CL80" s="750"/>
      <c r="CM80" s="750"/>
      <c r="CN80" s="750"/>
      <c r="CO80" s="750"/>
      <c r="CP80" s="750"/>
      <c r="CQ80" s="750"/>
      <c r="CR80" s="750"/>
      <c r="CS80" s="750"/>
      <c r="CT80" s="750"/>
      <c r="CU80" s="750"/>
      <c r="CV80" s="750"/>
      <c r="CW80" s="750"/>
      <c r="CX80" s="750"/>
      <c r="CY80" s="750"/>
      <c r="CZ80" s="771"/>
      <c r="DA80" s="775">
        <v>6.5</v>
      </c>
      <c r="DB80" s="776"/>
      <c r="DC80" s="776"/>
      <c r="DD80" s="776"/>
      <c r="DE80" s="776"/>
      <c r="DF80" s="776"/>
      <c r="DG80" s="776"/>
      <c r="DH80" s="776"/>
      <c r="DI80" s="776"/>
      <c r="DJ80" s="776"/>
      <c r="DK80" s="738"/>
      <c r="DL80" s="738"/>
      <c r="DM80" s="738"/>
      <c r="DN80" s="738"/>
      <c r="DO80" s="738"/>
      <c r="DP80" s="738"/>
      <c r="DQ80" s="738"/>
      <c r="DR80" s="738"/>
      <c r="DS80" s="738"/>
      <c r="DT80" s="738"/>
      <c r="DU80" s="722">
        <f>ROUNDDOWN(IF(DK80="",BY80*DA80,BY80*DK80),0)</f>
        <v>0</v>
      </c>
      <c r="DV80" s="739"/>
      <c r="DW80" s="739"/>
      <c r="DX80" s="739"/>
      <c r="DY80" s="739"/>
      <c r="DZ80" s="739"/>
      <c r="EA80" s="739"/>
      <c r="EB80" s="739"/>
      <c r="EC80" s="739"/>
      <c r="ED80" s="739"/>
      <c r="EE80" s="739"/>
      <c r="EF80" s="739"/>
      <c r="EG80" s="739"/>
      <c r="EH80" s="739"/>
      <c r="EI80" s="739"/>
      <c r="EJ80" s="739"/>
      <c r="EK80" s="739"/>
      <c r="EL80" s="739"/>
      <c r="EM80" s="739"/>
      <c r="EN80" s="739"/>
      <c r="EO80" s="739"/>
      <c r="EP80" s="739"/>
      <c r="EQ80" s="739"/>
      <c r="ER80" s="739"/>
      <c r="ES80" s="739"/>
      <c r="ET80" s="739"/>
      <c r="EU80" s="739"/>
      <c r="EV80" s="739"/>
      <c r="EW80" s="739"/>
      <c r="EX80" s="739"/>
      <c r="EY80" s="739"/>
      <c r="EZ80" s="739"/>
      <c r="FA80" s="739"/>
      <c r="FB80" s="739"/>
      <c r="FC80" s="739"/>
      <c r="FD80" s="740"/>
      <c r="FE80" s="790"/>
      <c r="FF80" s="791"/>
      <c r="FG80" s="791"/>
      <c r="FH80" s="791"/>
      <c r="FI80" s="791"/>
      <c r="FJ80" s="791"/>
      <c r="FK80" s="791"/>
      <c r="FL80" s="791"/>
      <c r="FM80" s="791"/>
      <c r="FN80" s="791"/>
      <c r="FO80" s="791"/>
      <c r="FP80" s="791"/>
      <c r="FQ80" s="791"/>
      <c r="FR80" s="791"/>
      <c r="FS80" s="791"/>
      <c r="FT80" s="791"/>
      <c r="FU80" s="791"/>
      <c r="FV80" s="791"/>
      <c r="FW80" s="791"/>
    </row>
    <row r="81" spans="1:179" ht="7.95" customHeight="1" x14ac:dyDescent="0.15">
      <c r="A81" s="166"/>
      <c r="C81" s="757"/>
      <c r="D81" s="758"/>
      <c r="E81" s="758"/>
      <c r="F81" s="759"/>
      <c r="G81" s="878"/>
      <c r="H81" s="879"/>
      <c r="I81" s="879"/>
      <c r="J81" s="880"/>
      <c r="K81" s="763"/>
      <c r="L81" s="597"/>
      <c r="M81" s="597"/>
      <c r="N81" s="597"/>
      <c r="O81" s="597"/>
      <c r="P81" s="597"/>
      <c r="Q81" s="597"/>
      <c r="R81" s="764"/>
      <c r="S81" s="811"/>
      <c r="T81" s="812"/>
      <c r="U81" s="812"/>
      <c r="V81" s="812"/>
      <c r="W81" s="812"/>
      <c r="X81" s="812"/>
      <c r="Y81" s="812"/>
      <c r="Z81" s="812"/>
      <c r="AA81" s="812"/>
      <c r="AB81" s="813"/>
      <c r="AC81" s="742"/>
      <c r="AD81" s="742"/>
      <c r="AE81" s="742"/>
      <c r="AF81" s="565"/>
      <c r="AG81" s="746"/>
      <c r="AH81" s="747"/>
      <c r="AI81" s="747"/>
      <c r="AJ81" s="747"/>
      <c r="AK81" s="747"/>
      <c r="AL81" s="747"/>
      <c r="AM81" s="747"/>
      <c r="AN81" s="747"/>
      <c r="AO81" s="747"/>
      <c r="AP81" s="747"/>
      <c r="AQ81" s="747"/>
      <c r="AR81" s="747"/>
      <c r="AS81" s="747"/>
      <c r="AT81" s="747"/>
      <c r="AU81" s="747"/>
      <c r="AV81" s="747"/>
      <c r="AW81" s="747"/>
      <c r="AX81" s="747"/>
      <c r="AY81" s="747"/>
      <c r="AZ81" s="747"/>
      <c r="BA81" s="747"/>
      <c r="BB81" s="747"/>
      <c r="BC81" s="747"/>
      <c r="BD81" s="747"/>
      <c r="BE81" s="747"/>
      <c r="BF81" s="747"/>
      <c r="BG81" s="747"/>
      <c r="BH81" s="747"/>
      <c r="BI81" s="747"/>
      <c r="BJ81" s="747"/>
      <c r="BK81" s="747"/>
      <c r="BL81" s="747"/>
      <c r="BM81" s="747"/>
      <c r="BN81" s="747"/>
      <c r="BO81" s="747"/>
      <c r="BP81" s="748"/>
      <c r="BQ81" s="725"/>
      <c r="BR81" s="547"/>
      <c r="BS81" s="547"/>
      <c r="BT81" s="547"/>
      <c r="BU81" s="547"/>
      <c r="BV81" s="547"/>
      <c r="BW81" s="547"/>
      <c r="BX81" s="547"/>
      <c r="BY81" s="788"/>
      <c r="BZ81" s="752"/>
      <c r="CA81" s="752"/>
      <c r="CB81" s="752"/>
      <c r="CC81" s="752"/>
      <c r="CD81" s="752"/>
      <c r="CE81" s="752"/>
      <c r="CF81" s="752"/>
      <c r="CG81" s="752"/>
      <c r="CH81" s="752"/>
      <c r="CI81" s="752"/>
      <c r="CJ81" s="752"/>
      <c r="CK81" s="752"/>
      <c r="CL81" s="752"/>
      <c r="CM81" s="752"/>
      <c r="CN81" s="752"/>
      <c r="CO81" s="752"/>
      <c r="CP81" s="752"/>
      <c r="CQ81" s="752"/>
      <c r="CR81" s="752"/>
      <c r="CS81" s="752"/>
      <c r="CT81" s="752"/>
      <c r="CU81" s="752"/>
      <c r="CV81" s="752"/>
      <c r="CW81" s="752"/>
      <c r="CX81" s="752"/>
      <c r="CY81" s="752"/>
      <c r="CZ81" s="789"/>
      <c r="DA81" s="775"/>
      <c r="DB81" s="776"/>
      <c r="DC81" s="776"/>
      <c r="DD81" s="776"/>
      <c r="DE81" s="776"/>
      <c r="DF81" s="776"/>
      <c r="DG81" s="776"/>
      <c r="DH81" s="776"/>
      <c r="DI81" s="776"/>
      <c r="DJ81" s="776"/>
      <c r="DK81" s="738"/>
      <c r="DL81" s="738"/>
      <c r="DM81" s="738"/>
      <c r="DN81" s="738"/>
      <c r="DO81" s="738"/>
      <c r="DP81" s="738"/>
      <c r="DQ81" s="738"/>
      <c r="DR81" s="738"/>
      <c r="DS81" s="738"/>
      <c r="DT81" s="738"/>
      <c r="DU81" s="741"/>
      <c r="DV81" s="674"/>
      <c r="DW81" s="674"/>
      <c r="DX81" s="674"/>
      <c r="DY81" s="674"/>
      <c r="DZ81" s="674"/>
      <c r="EA81" s="674"/>
      <c r="EB81" s="674"/>
      <c r="EC81" s="674"/>
      <c r="ED81" s="674"/>
      <c r="EE81" s="674"/>
      <c r="EF81" s="674"/>
      <c r="EG81" s="674"/>
      <c r="EH81" s="674"/>
      <c r="EI81" s="674"/>
      <c r="EJ81" s="674"/>
      <c r="EK81" s="674"/>
      <c r="EL81" s="674"/>
      <c r="EM81" s="674"/>
      <c r="EN81" s="674"/>
      <c r="EO81" s="674"/>
      <c r="EP81" s="674"/>
      <c r="EQ81" s="674"/>
      <c r="ER81" s="674"/>
      <c r="ES81" s="674"/>
      <c r="ET81" s="674"/>
      <c r="EU81" s="674"/>
      <c r="EV81" s="674"/>
      <c r="EW81" s="674"/>
      <c r="EX81" s="674"/>
      <c r="EY81" s="674"/>
      <c r="EZ81" s="674"/>
      <c r="FA81" s="674"/>
      <c r="FB81" s="674"/>
      <c r="FC81" s="674"/>
      <c r="FD81" s="753"/>
      <c r="FE81" s="786" t="s">
        <v>170</v>
      </c>
      <c r="FF81" s="787"/>
      <c r="FG81" s="787"/>
      <c r="FH81" s="787"/>
      <c r="FI81" s="787"/>
      <c r="FJ81" s="787"/>
      <c r="FK81" s="787"/>
      <c r="FL81" s="787"/>
      <c r="FM81" s="787"/>
      <c r="FN81" s="787"/>
      <c r="FO81" s="787"/>
      <c r="FP81" s="787"/>
      <c r="FQ81" s="787"/>
      <c r="FR81" s="787"/>
      <c r="FS81" s="787"/>
      <c r="FT81" s="787"/>
      <c r="FU81" s="787"/>
      <c r="FV81" s="787"/>
      <c r="FW81" s="787"/>
    </row>
    <row r="82" spans="1:179" ht="7.95" customHeight="1" x14ac:dyDescent="0.15">
      <c r="A82" s="166"/>
      <c r="C82" s="757"/>
      <c r="D82" s="758"/>
      <c r="E82" s="758"/>
      <c r="F82" s="759"/>
      <c r="G82" s="878"/>
      <c r="H82" s="879"/>
      <c r="I82" s="879"/>
      <c r="J82" s="880"/>
      <c r="K82" s="763"/>
      <c r="L82" s="597"/>
      <c r="M82" s="597"/>
      <c r="N82" s="597"/>
      <c r="O82" s="597"/>
      <c r="P82" s="597"/>
      <c r="Q82" s="597"/>
      <c r="R82" s="764"/>
      <c r="S82" s="811"/>
      <c r="T82" s="812"/>
      <c r="U82" s="812"/>
      <c r="V82" s="812"/>
      <c r="W82" s="812"/>
      <c r="X82" s="812"/>
      <c r="Y82" s="812"/>
      <c r="Z82" s="812"/>
      <c r="AA82" s="812"/>
      <c r="AB82" s="813"/>
      <c r="AC82" s="742" t="s">
        <v>26</v>
      </c>
      <c r="AD82" s="742"/>
      <c r="AE82" s="742"/>
      <c r="AF82" s="565"/>
      <c r="AG82" s="743"/>
      <c r="AH82" s="744"/>
      <c r="AI82" s="744"/>
      <c r="AJ82" s="744"/>
      <c r="AK82" s="744"/>
      <c r="AL82" s="744"/>
      <c r="AM82" s="744"/>
      <c r="AN82" s="744"/>
      <c r="AO82" s="744"/>
      <c r="AP82" s="744"/>
      <c r="AQ82" s="744"/>
      <c r="AR82" s="744"/>
      <c r="AS82" s="744"/>
      <c r="AT82" s="744"/>
      <c r="AU82" s="744"/>
      <c r="AV82" s="744"/>
      <c r="AW82" s="744"/>
      <c r="AX82" s="744"/>
      <c r="AY82" s="744"/>
      <c r="AZ82" s="744"/>
      <c r="BA82" s="744"/>
      <c r="BB82" s="744"/>
      <c r="BC82" s="744"/>
      <c r="BD82" s="744"/>
      <c r="BE82" s="744"/>
      <c r="BF82" s="744"/>
      <c r="BG82" s="744"/>
      <c r="BH82" s="744"/>
      <c r="BI82" s="744"/>
      <c r="BJ82" s="744"/>
      <c r="BK82" s="744"/>
      <c r="BL82" s="744"/>
      <c r="BM82" s="744"/>
      <c r="BN82" s="744"/>
      <c r="BO82" s="744"/>
      <c r="BP82" s="745"/>
      <c r="BQ82" s="594">
        <v>21</v>
      </c>
      <c r="BR82" s="594"/>
      <c r="BS82" s="594"/>
      <c r="BT82" s="594"/>
      <c r="BU82" s="594"/>
      <c r="BV82" s="594"/>
      <c r="BW82" s="594"/>
      <c r="BX82" s="769"/>
      <c r="BY82" s="770"/>
      <c r="BZ82" s="750"/>
      <c r="CA82" s="750"/>
      <c r="CB82" s="750"/>
      <c r="CC82" s="750"/>
      <c r="CD82" s="750"/>
      <c r="CE82" s="750"/>
      <c r="CF82" s="750"/>
      <c r="CG82" s="750"/>
      <c r="CH82" s="750"/>
      <c r="CI82" s="750"/>
      <c r="CJ82" s="750"/>
      <c r="CK82" s="750"/>
      <c r="CL82" s="750"/>
      <c r="CM82" s="750"/>
      <c r="CN82" s="750"/>
      <c r="CO82" s="750"/>
      <c r="CP82" s="750"/>
      <c r="CQ82" s="750"/>
      <c r="CR82" s="750"/>
      <c r="CS82" s="750"/>
      <c r="CT82" s="750"/>
      <c r="CU82" s="750"/>
      <c r="CV82" s="750"/>
      <c r="CW82" s="750"/>
      <c r="CX82" s="750"/>
      <c r="CY82" s="750"/>
      <c r="CZ82" s="771"/>
      <c r="DA82" s="775">
        <v>6.5</v>
      </c>
      <c r="DB82" s="776"/>
      <c r="DC82" s="776"/>
      <c r="DD82" s="776"/>
      <c r="DE82" s="776"/>
      <c r="DF82" s="776"/>
      <c r="DG82" s="776"/>
      <c r="DH82" s="776"/>
      <c r="DI82" s="776"/>
      <c r="DJ82" s="776"/>
      <c r="DK82" s="738"/>
      <c r="DL82" s="738"/>
      <c r="DM82" s="738"/>
      <c r="DN82" s="738"/>
      <c r="DO82" s="738"/>
      <c r="DP82" s="738"/>
      <c r="DQ82" s="738"/>
      <c r="DR82" s="738"/>
      <c r="DS82" s="738"/>
      <c r="DT82" s="738"/>
      <c r="DU82" s="722">
        <f>ROUNDDOWN(IF(DK82="",BY82*DA82,BY82*DK82),0)</f>
        <v>0</v>
      </c>
      <c r="DV82" s="739"/>
      <c r="DW82" s="739"/>
      <c r="DX82" s="739"/>
      <c r="DY82" s="739"/>
      <c r="DZ82" s="739"/>
      <c r="EA82" s="739"/>
      <c r="EB82" s="739"/>
      <c r="EC82" s="739"/>
      <c r="ED82" s="739"/>
      <c r="EE82" s="739"/>
      <c r="EF82" s="739"/>
      <c r="EG82" s="739"/>
      <c r="EH82" s="739"/>
      <c r="EI82" s="739"/>
      <c r="EJ82" s="739"/>
      <c r="EK82" s="739"/>
      <c r="EL82" s="739"/>
      <c r="EM82" s="739"/>
      <c r="EN82" s="739"/>
      <c r="EO82" s="739"/>
      <c r="EP82" s="739"/>
      <c r="EQ82" s="739"/>
      <c r="ER82" s="739"/>
      <c r="ES82" s="739"/>
      <c r="ET82" s="739"/>
      <c r="EU82" s="739"/>
      <c r="EV82" s="739"/>
      <c r="EW82" s="739"/>
      <c r="EX82" s="739"/>
      <c r="EY82" s="739"/>
      <c r="EZ82" s="739"/>
      <c r="FA82" s="739"/>
      <c r="FB82" s="739"/>
      <c r="FC82" s="739"/>
      <c r="FD82" s="740"/>
      <c r="FE82" s="787"/>
      <c r="FF82" s="787"/>
      <c r="FG82" s="787"/>
      <c r="FH82" s="787"/>
      <c r="FI82" s="787"/>
      <c r="FJ82" s="787"/>
      <c r="FK82" s="787"/>
      <c r="FL82" s="787"/>
      <c r="FM82" s="787"/>
      <c r="FN82" s="787"/>
      <c r="FO82" s="787"/>
      <c r="FP82" s="787"/>
      <c r="FQ82" s="787"/>
      <c r="FR82" s="787"/>
      <c r="FS82" s="787"/>
      <c r="FT82" s="787"/>
      <c r="FU82" s="787"/>
      <c r="FV82" s="787"/>
      <c r="FW82" s="787"/>
    </row>
    <row r="83" spans="1:179" ht="7.95" customHeight="1" x14ac:dyDescent="0.15">
      <c r="A83" s="166"/>
      <c r="C83" s="757"/>
      <c r="D83" s="758"/>
      <c r="E83" s="758"/>
      <c r="F83" s="759"/>
      <c r="G83" s="878"/>
      <c r="H83" s="879"/>
      <c r="I83" s="879"/>
      <c r="J83" s="880"/>
      <c r="K83" s="763"/>
      <c r="L83" s="597"/>
      <c r="M83" s="597"/>
      <c r="N83" s="597"/>
      <c r="O83" s="597"/>
      <c r="P83" s="597"/>
      <c r="Q83" s="597"/>
      <c r="R83" s="764"/>
      <c r="S83" s="811"/>
      <c r="T83" s="812"/>
      <c r="U83" s="812"/>
      <c r="V83" s="812"/>
      <c r="W83" s="812"/>
      <c r="X83" s="812"/>
      <c r="Y83" s="812"/>
      <c r="Z83" s="812"/>
      <c r="AA83" s="812"/>
      <c r="AB83" s="813"/>
      <c r="AC83" s="742"/>
      <c r="AD83" s="742"/>
      <c r="AE83" s="742"/>
      <c r="AF83" s="565"/>
      <c r="AG83" s="746"/>
      <c r="AH83" s="747"/>
      <c r="AI83" s="747"/>
      <c r="AJ83" s="747"/>
      <c r="AK83" s="747"/>
      <c r="AL83" s="747"/>
      <c r="AM83" s="747"/>
      <c r="AN83" s="747"/>
      <c r="AO83" s="747"/>
      <c r="AP83" s="747"/>
      <c r="AQ83" s="747"/>
      <c r="AR83" s="747"/>
      <c r="AS83" s="747"/>
      <c r="AT83" s="747"/>
      <c r="AU83" s="747"/>
      <c r="AV83" s="747"/>
      <c r="AW83" s="747"/>
      <c r="AX83" s="747"/>
      <c r="AY83" s="747"/>
      <c r="AZ83" s="747"/>
      <c r="BA83" s="747"/>
      <c r="BB83" s="747"/>
      <c r="BC83" s="747"/>
      <c r="BD83" s="747"/>
      <c r="BE83" s="747"/>
      <c r="BF83" s="747"/>
      <c r="BG83" s="747"/>
      <c r="BH83" s="747"/>
      <c r="BI83" s="747"/>
      <c r="BJ83" s="747"/>
      <c r="BK83" s="747"/>
      <c r="BL83" s="747"/>
      <c r="BM83" s="747"/>
      <c r="BN83" s="747"/>
      <c r="BO83" s="747"/>
      <c r="BP83" s="748"/>
      <c r="BQ83" s="594"/>
      <c r="BR83" s="594"/>
      <c r="BS83" s="594"/>
      <c r="BT83" s="594"/>
      <c r="BU83" s="594"/>
      <c r="BV83" s="594"/>
      <c r="BW83" s="594"/>
      <c r="BX83" s="769"/>
      <c r="BY83" s="772"/>
      <c r="BZ83" s="773"/>
      <c r="CA83" s="773"/>
      <c r="CB83" s="773"/>
      <c r="CC83" s="773"/>
      <c r="CD83" s="773"/>
      <c r="CE83" s="773"/>
      <c r="CF83" s="773"/>
      <c r="CG83" s="773"/>
      <c r="CH83" s="773"/>
      <c r="CI83" s="773"/>
      <c r="CJ83" s="773"/>
      <c r="CK83" s="773"/>
      <c r="CL83" s="773"/>
      <c r="CM83" s="773"/>
      <c r="CN83" s="773"/>
      <c r="CO83" s="773"/>
      <c r="CP83" s="773"/>
      <c r="CQ83" s="773"/>
      <c r="CR83" s="773"/>
      <c r="CS83" s="773"/>
      <c r="CT83" s="773"/>
      <c r="CU83" s="773"/>
      <c r="CV83" s="773"/>
      <c r="CW83" s="773"/>
      <c r="CX83" s="773"/>
      <c r="CY83" s="773"/>
      <c r="CZ83" s="774"/>
      <c r="DA83" s="777"/>
      <c r="DB83" s="778"/>
      <c r="DC83" s="778"/>
      <c r="DD83" s="778"/>
      <c r="DE83" s="778"/>
      <c r="DF83" s="778"/>
      <c r="DG83" s="778"/>
      <c r="DH83" s="778"/>
      <c r="DI83" s="778"/>
      <c r="DJ83" s="778"/>
      <c r="DK83" s="738"/>
      <c r="DL83" s="738"/>
      <c r="DM83" s="738"/>
      <c r="DN83" s="738"/>
      <c r="DO83" s="738"/>
      <c r="DP83" s="738"/>
      <c r="DQ83" s="738"/>
      <c r="DR83" s="738"/>
      <c r="DS83" s="738"/>
      <c r="DT83" s="738"/>
      <c r="DU83" s="741"/>
      <c r="DV83" s="674"/>
      <c r="DW83" s="674"/>
      <c r="DX83" s="674"/>
      <c r="DY83" s="674"/>
      <c r="DZ83" s="674"/>
      <c r="EA83" s="674"/>
      <c r="EB83" s="674"/>
      <c r="EC83" s="674"/>
      <c r="ED83" s="674"/>
      <c r="EE83" s="674"/>
      <c r="EF83" s="674"/>
      <c r="EG83" s="674"/>
      <c r="EH83" s="674"/>
      <c r="EI83" s="674"/>
      <c r="EJ83" s="674"/>
      <c r="EK83" s="674"/>
      <c r="EL83" s="674"/>
      <c r="EM83" s="674"/>
      <c r="EN83" s="674"/>
      <c r="EO83" s="674"/>
      <c r="EP83" s="674"/>
      <c r="EQ83" s="674"/>
      <c r="ER83" s="674"/>
      <c r="ES83" s="674"/>
      <c r="ET83" s="674"/>
      <c r="EU83" s="674"/>
      <c r="EV83" s="674"/>
      <c r="EW83" s="674"/>
      <c r="EX83" s="674"/>
      <c r="EY83" s="674"/>
      <c r="EZ83" s="674"/>
      <c r="FA83" s="674"/>
      <c r="FB83" s="674"/>
      <c r="FC83" s="674"/>
      <c r="FD83" s="753"/>
      <c r="FE83" s="767" t="s">
        <v>171</v>
      </c>
      <c r="FF83" s="768"/>
      <c r="FG83" s="768"/>
      <c r="FH83" s="768"/>
      <c r="FI83" s="768"/>
      <c r="FJ83" s="768"/>
      <c r="FK83" s="768"/>
      <c r="FL83" s="768"/>
      <c r="FM83" s="768"/>
      <c r="FN83" s="768"/>
      <c r="FO83" s="768"/>
      <c r="FP83" s="768"/>
      <c r="FQ83" s="768"/>
      <c r="FR83" s="768"/>
      <c r="FS83" s="768"/>
      <c r="FT83" s="768"/>
      <c r="FU83" s="768"/>
      <c r="FV83" s="768"/>
      <c r="FW83" s="768"/>
    </row>
    <row r="84" spans="1:179" ht="7.95" customHeight="1" x14ac:dyDescent="0.15">
      <c r="A84" s="166"/>
      <c r="C84" s="757"/>
      <c r="D84" s="758"/>
      <c r="E84" s="758"/>
      <c r="F84" s="759"/>
      <c r="G84" s="878"/>
      <c r="H84" s="879"/>
      <c r="I84" s="879"/>
      <c r="J84" s="880"/>
      <c r="K84" s="763"/>
      <c r="L84" s="597"/>
      <c r="M84" s="597"/>
      <c r="N84" s="597"/>
      <c r="O84" s="597"/>
      <c r="P84" s="597"/>
      <c r="Q84" s="597"/>
      <c r="R84" s="764"/>
      <c r="S84" s="811"/>
      <c r="T84" s="812"/>
      <c r="U84" s="812"/>
      <c r="V84" s="812"/>
      <c r="W84" s="812"/>
      <c r="X84" s="812"/>
      <c r="Y84" s="812"/>
      <c r="Z84" s="812"/>
      <c r="AA84" s="812"/>
      <c r="AB84" s="813"/>
      <c r="AC84" s="742" t="s">
        <v>140</v>
      </c>
      <c r="AD84" s="742"/>
      <c r="AE84" s="742"/>
      <c r="AF84" s="565"/>
      <c r="AG84" s="743"/>
      <c r="AH84" s="744"/>
      <c r="AI84" s="744"/>
      <c r="AJ84" s="744"/>
      <c r="AK84" s="744"/>
      <c r="AL84" s="744"/>
      <c r="AM84" s="744"/>
      <c r="AN84" s="744"/>
      <c r="AO84" s="744"/>
      <c r="AP84" s="744"/>
      <c r="AQ84" s="744"/>
      <c r="AR84" s="744"/>
      <c r="AS84" s="744"/>
      <c r="AT84" s="744"/>
      <c r="AU84" s="744"/>
      <c r="AV84" s="744"/>
      <c r="AW84" s="744"/>
      <c r="AX84" s="744"/>
      <c r="AY84" s="744"/>
      <c r="AZ84" s="744"/>
      <c r="BA84" s="744"/>
      <c r="BB84" s="744"/>
      <c r="BC84" s="744"/>
      <c r="BD84" s="744"/>
      <c r="BE84" s="744"/>
      <c r="BF84" s="744"/>
      <c r="BG84" s="744"/>
      <c r="BH84" s="744"/>
      <c r="BI84" s="744"/>
      <c r="BJ84" s="744"/>
      <c r="BK84" s="744"/>
      <c r="BL84" s="744"/>
      <c r="BM84" s="744"/>
      <c r="BN84" s="744"/>
      <c r="BO84" s="744"/>
      <c r="BP84" s="745"/>
      <c r="BQ84" s="594">
        <v>21</v>
      </c>
      <c r="BR84" s="594"/>
      <c r="BS84" s="594"/>
      <c r="BT84" s="594"/>
      <c r="BU84" s="594"/>
      <c r="BV84" s="594"/>
      <c r="BW84" s="594"/>
      <c r="BX84" s="769"/>
      <c r="BY84" s="770"/>
      <c r="BZ84" s="750"/>
      <c r="CA84" s="750"/>
      <c r="CB84" s="750"/>
      <c r="CC84" s="750"/>
      <c r="CD84" s="750"/>
      <c r="CE84" s="750"/>
      <c r="CF84" s="750"/>
      <c r="CG84" s="750"/>
      <c r="CH84" s="750"/>
      <c r="CI84" s="750"/>
      <c r="CJ84" s="750"/>
      <c r="CK84" s="750"/>
      <c r="CL84" s="750"/>
      <c r="CM84" s="750"/>
      <c r="CN84" s="750"/>
      <c r="CO84" s="750"/>
      <c r="CP84" s="750"/>
      <c r="CQ84" s="750"/>
      <c r="CR84" s="750"/>
      <c r="CS84" s="750"/>
      <c r="CT84" s="750"/>
      <c r="CU84" s="750"/>
      <c r="CV84" s="750"/>
      <c r="CW84" s="750"/>
      <c r="CX84" s="750"/>
      <c r="CY84" s="750"/>
      <c r="CZ84" s="771"/>
      <c r="DA84" s="775">
        <v>6</v>
      </c>
      <c r="DB84" s="776"/>
      <c r="DC84" s="776"/>
      <c r="DD84" s="776"/>
      <c r="DE84" s="776"/>
      <c r="DF84" s="776"/>
      <c r="DG84" s="776"/>
      <c r="DH84" s="776"/>
      <c r="DI84" s="776"/>
      <c r="DJ84" s="776"/>
      <c r="DK84" s="738"/>
      <c r="DL84" s="738"/>
      <c r="DM84" s="738"/>
      <c r="DN84" s="738"/>
      <c r="DO84" s="738"/>
      <c r="DP84" s="738"/>
      <c r="DQ84" s="738"/>
      <c r="DR84" s="738"/>
      <c r="DS84" s="738"/>
      <c r="DT84" s="738"/>
      <c r="DU84" s="722">
        <f>ROUNDDOWN(IF(DK84="",BY84*DA84,BY84*DK84),0)</f>
        <v>0</v>
      </c>
      <c r="DV84" s="739"/>
      <c r="DW84" s="739"/>
      <c r="DX84" s="739"/>
      <c r="DY84" s="739"/>
      <c r="DZ84" s="739"/>
      <c r="EA84" s="739"/>
      <c r="EB84" s="739"/>
      <c r="EC84" s="739"/>
      <c r="ED84" s="739"/>
      <c r="EE84" s="739"/>
      <c r="EF84" s="739"/>
      <c r="EG84" s="739"/>
      <c r="EH84" s="739"/>
      <c r="EI84" s="739"/>
      <c r="EJ84" s="739"/>
      <c r="EK84" s="739"/>
      <c r="EL84" s="739"/>
      <c r="EM84" s="739"/>
      <c r="EN84" s="739"/>
      <c r="EO84" s="739"/>
      <c r="EP84" s="739"/>
      <c r="EQ84" s="739"/>
      <c r="ER84" s="739"/>
      <c r="ES84" s="739"/>
      <c r="ET84" s="739"/>
      <c r="EU84" s="739"/>
      <c r="EV84" s="739"/>
      <c r="EW84" s="739"/>
      <c r="EX84" s="739"/>
      <c r="EY84" s="739"/>
      <c r="EZ84" s="739"/>
      <c r="FA84" s="739"/>
      <c r="FB84" s="739"/>
      <c r="FC84" s="739"/>
      <c r="FD84" s="740"/>
      <c r="FE84" s="768"/>
      <c r="FF84" s="768"/>
      <c r="FG84" s="768"/>
      <c r="FH84" s="768"/>
      <c r="FI84" s="768"/>
      <c r="FJ84" s="768"/>
      <c r="FK84" s="768"/>
      <c r="FL84" s="768"/>
      <c r="FM84" s="768"/>
      <c r="FN84" s="768"/>
      <c r="FO84" s="768"/>
      <c r="FP84" s="768"/>
      <c r="FQ84" s="768"/>
      <c r="FR84" s="768"/>
      <c r="FS84" s="768"/>
      <c r="FT84" s="768"/>
      <c r="FU84" s="768"/>
      <c r="FV84" s="768"/>
      <c r="FW84" s="768"/>
    </row>
    <row r="85" spans="1:179" ht="7.95" customHeight="1" x14ac:dyDescent="0.15">
      <c r="A85" s="166"/>
      <c r="C85" s="757"/>
      <c r="D85" s="758"/>
      <c r="E85" s="758"/>
      <c r="F85" s="759"/>
      <c r="G85" s="878"/>
      <c r="H85" s="879"/>
      <c r="I85" s="879"/>
      <c r="J85" s="880"/>
      <c r="K85" s="763"/>
      <c r="L85" s="597"/>
      <c r="M85" s="597"/>
      <c r="N85" s="597"/>
      <c r="O85" s="597"/>
      <c r="P85" s="597"/>
      <c r="Q85" s="597"/>
      <c r="R85" s="764"/>
      <c r="S85" s="811"/>
      <c r="T85" s="812"/>
      <c r="U85" s="812"/>
      <c r="V85" s="812"/>
      <c r="W85" s="812"/>
      <c r="X85" s="812"/>
      <c r="Y85" s="812"/>
      <c r="Z85" s="812"/>
      <c r="AA85" s="812"/>
      <c r="AB85" s="813"/>
      <c r="AC85" s="742"/>
      <c r="AD85" s="742"/>
      <c r="AE85" s="742"/>
      <c r="AF85" s="565"/>
      <c r="AG85" s="746"/>
      <c r="AH85" s="747"/>
      <c r="AI85" s="747"/>
      <c r="AJ85" s="747"/>
      <c r="AK85" s="747"/>
      <c r="AL85" s="747"/>
      <c r="AM85" s="747"/>
      <c r="AN85" s="747"/>
      <c r="AO85" s="747"/>
      <c r="AP85" s="747"/>
      <c r="AQ85" s="747"/>
      <c r="AR85" s="747"/>
      <c r="AS85" s="747"/>
      <c r="AT85" s="747"/>
      <c r="AU85" s="747"/>
      <c r="AV85" s="747"/>
      <c r="AW85" s="747"/>
      <c r="AX85" s="747"/>
      <c r="AY85" s="747"/>
      <c r="AZ85" s="747"/>
      <c r="BA85" s="747"/>
      <c r="BB85" s="747"/>
      <c r="BC85" s="747"/>
      <c r="BD85" s="747"/>
      <c r="BE85" s="747"/>
      <c r="BF85" s="747"/>
      <c r="BG85" s="747"/>
      <c r="BH85" s="747"/>
      <c r="BI85" s="747"/>
      <c r="BJ85" s="747"/>
      <c r="BK85" s="747"/>
      <c r="BL85" s="747"/>
      <c r="BM85" s="747"/>
      <c r="BN85" s="747"/>
      <c r="BO85" s="747"/>
      <c r="BP85" s="748"/>
      <c r="BQ85" s="594"/>
      <c r="BR85" s="594"/>
      <c r="BS85" s="594"/>
      <c r="BT85" s="594"/>
      <c r="BU85" s="594"/>
      <c r="BV85" s="594"/>
      <c r="BW85" s="594"/>
      <c r="BX85" s="769"/>
      <c r="BY85" s="772"/>
      <c r="BZ85" s="773"/>
      <c r="CA85" s="773"/>
      <c r="CB85" s="773"/>
      <c r="CC85" s="773"/>
      <c r="CD85" s="773"/>
      <c r="CE85" s="773"/>
      <c r="CF85" s="773"/>
      <c r="CG85" s="773"/>
      <c r="CH85" s="773"/>
      <c r="CI85" s="773"/>
      <c r="CJ85" s="773"/>
      <c r="CK85" s="773"/>
      <c r="CL85" s="773"/>
      <c r="CM85" s="773"/>
      <c r="CN85" s="773"/>
      <c r="CO85" s="773"/>
      <c r="CP85" s="773"/>
      <c r="CQ85" s="773"/>
      <c r="CR85" s="773"/>
      <c r="CS85" s="773"/>
      <c r="CT85" s="773"/>
      <c r="CU85" s="773"/>
      <c r="CV85" s="773"/>
      <c r="CW85" s="773"/>
      <c r="CX85" s="773"/>
      <c r="CY85" s="773"/>
      <c r="CZ85" s="774"/>
      <c r="DA85" s="777"/>
      <c r="DB85" s="778"/>
      <c r="DC85" s="778"/>
      <c r="DD85" s="778"/>
      <c r="DE85" s="778"/>
      <c r="DF85" s="778"/>
      <c r="DG85" s="778"/>
      <c r="DH85" s="778"/>
      <c r="DI85" s="778"/>
      <c r="DJ85" s="778"/>
      <c r="DK85" s="738"/>
      <c r="DL85" s="738"/>
      <c r="DM85" s="738"/>
      <c r="DN85" s="738"/>
      <c r="DO85" s="738"/>
      <c r="DP85" s="738"/>
      <c r="DQ85" s="738"/>
      <c r="DR85" s="738"/>
      <c r="DS85" s="738"/>
      <c r="DT85" s="738"/>
      <c r="DU85" s="741"/>
      <c r="DV85" s="674"/>
      <c r="DW85" s="674"/>
      <c r="DX85" s="674"/>
      <c r="DY85" s="674"/>
      <c r="DZ85" s="674"/>
      <c r="EA85" s="674"/>
      <c r="EB85" s="674"/>
      <c r="EC85" s="674"/>
      <c r="ED85" s="674"/>
      <c r="EE85" s="674"/>
      <c r="EF85" s="674"/>
      <c r="EG85" s="674"/>
      <c r="EH85" s="674"/>
      <c r="EI85" s="674"/>
      <c r="EJ85" s="674"/>
      <c r="EK85" s="674"/>
      <c r="EL85" s="674"/>
      <c r="EM85" s="674"/>
      <c r="EN85" s="674"/>
      <c r="EO85" s="674"/>
      <c r="EP85" s="674"/>
      <c r="EQ85" s="674"/>
      <c r="ER85" s="674"/>
      <c r="ES85" s="674"/>
      <c r="ET85" s="674"/>
      <c r="EU85" s="674"/>
      <c r="EV85" s="674"/>
      <c r="EW85" s="674"/>
      <c r="EX85" s="674"/>
      <c r="EY85" s="674"/>
      <c r="EZ85" s="674"/>
      <c r="FA85" s="674"/>
      <c r="FB85" s="674"/>
      <c r="FC85" s="674"/>
      <c r="FD85" s="753"/>
      <c r="FE85" s="779"/>
      <c r="FF85" s="780"/>
      <c r="FG85" s="780"/>
      <c r="FH85" s="780"/>
      <c r="FI85" s="780"/>
      <c r="FJ85" s="780"/>
      <c r="FK85" s="780"/>
      <c r="FL85" s="780"/>
      <c r="FM85" s="780"/>
      <c r="FN85" s="780"/>
      <c r="FO85" s="780"/>
      <c r="FP85" s="780"/>
      <c r="FQ85" s="780"/>
      <c r="FR85" s="780"/>
      <c r="FS85" s="780"/>
      <c r="FT85" s="780"/>
      <c r="FU85" s="780"/>
      <c r="FV85" s="780"/>
      <c r="FW85" s="780"/>
    </row>
    <row r="86" spans="1:179" ht="7.95" customHeight="1" x14ac:dyDescent="0.15">
      <c r="A86" s="164" t="str">
        <f>C86</f>
        <v>37</v>
      </c>
      <c r="B86" s="155" t="e">
        <f>MATCH(C86,#REF!,0)</f>
        <v>#REF!</v>
      </c>
      <c r="C86" s="754" t="s">
        <v>172</v>
      </c>
      <c r="D86" s="755"/>
      <c r="E86" s="755"/>
      <c r="F86" s="756"/>
      <c r="G86" s="878"/>
      <c r="H86" s="879"/>
      <c r="I86" s="879"/>
      <c r="J86" s="880"/>
      <c r="K86" s="760" t="s">
        <v>173</v>
      </c>
      <c r="L86" s="761"/>
      <c r="M86" s="761"/>
      <c r="N86" s="761"/>
      <c r="O86" s="761"/>
      <c r="P86" s="761"/>
      <c r="Q86" s="761"/>
      <c r="R86" s="761"/>
      <c r="S86" s="761"/>
      <c r="T86" s="761"/>
      <c r="U86" s="761"/>
      <c r="V86" s="761"/>
      <c r="W86" s="761"/>
      <c r="X86" s="761"/>
      <c r="Y86" s="761"/>
      <c r="Z86" s="761"/>
      <c r="AA86" s="761"/>
      <c r="AB86" s="762"/>
      <c r="AC86" s="742" t="s">
        <v>23</v>
      </c>
      <c r="AD86" s="742"/>
      <c r="AE86" s="742"/>
      <c r="AF86" s="565"/>
      <c r="AG86" s="743"/>
      <c r="AH86" s="744"/>
      <c r="AI86" s="744"/>
      <c r="AJ86" s="744"/>
      <c r="AK86" s="744"/>
      <c r="AL86" s="744"/>
      <c r="AM86" s="744"/>
      <c r="AN86" s="744"/>
      <c r="AO86" s="744"/>
      <c r="AP86" s="744"/>
      <c r="AQ86" s="744"/>
      <c r="AR86" s="744"/>
      <c r="AS86" s="744"/>
      <c r="AT86" s="744"/>
      <c r="AU86" s="744"/>
      <c r="AV86" s="744"/>
      <c r="AW86" s="744"/>
      <c r="AX86" s="744"/>
      <c r="AY86" s="744"/>
      <c r="AZ86" s="744"/>
      <c r="BA86" s="744"/>
      <c r="BB86" s="744"/>
      <c r="BC86" s="744"/>
      <c r="BD86" s="744"/>
      <c r="BE86" s="744"/>
      <c r="BF86" s="744"/>
      <c r="BG86" s="744"/>
      <c r="BH86" s="744"/>
      <c r="BI86" s="744"/>
      <c r="BJ86" s="744"/>
      <c r="BK86" s="744"/>
      <c r="BL86" s="744"/>
      <c r="BM86" s="744"/>
      <c r="BN86" s="744"/>
      <c r="BO86" s="744"/>
      <c r="BP86" s="745"/>
      <c r="BQ86" s="717">
        <v>23</v>
      </c>
      <c r="BR86" s="568"/>
      <c r="BS86" s="568"/>
      <c r="BT86" s="568"/>
      <c r="BU86" s="568"/>
      <c r="BV86" s="568"/>
      <c r="BW86" s="568"/>
      <c r="BX86" s="718"/>
      <c r="BY86" s="765"/>
      <c r="BZ86" s="766"/>
      <c r="CA86" s="766"/>
      <c r="CB86" s="766"/>
      <c r="CC86" s="766"/>
      <c r="CD86" s="766"/>
      <c r="CE86" s="766"/>
      <c r="CF86" s="766"/>
      <c r="CG86" s="766"/>
      <c r="CH86" s="766"/>
      <c r="CI86" s="766"/>
      <c r="CJ86" s="766"/>
      <c r="CK86" s="766"/>
      <c r="CL86" s="766"/>
      <c r="CM86" s="766"/>
      <c r="CN86" s="766"/>
      <c r="CO86" s="766"/>
      <c r="CP86" s="766"/>
      <c r="CQ86" s="766"/>
      <c r="CR86" s="766"/>
      <c r="CS86" s="766"/>
      <c r="CT86" s="766"/>
      <c r="CU86" s="766"/>
      <c r="CV86" s="766"/>
      <c r="CW86" s="766"/>
      <c r="CX86" s="766"/>
      <c r="CY86" s="766"/>
      <c r="CZ86" s="766"/>
      <c r="DA86" s="781">
        <v>19</v>
      </c>
      <c r="DB86" s="782"/>
      <c r="DC86" s="782"/>
      <c r="DD86" s="782"/>
      <c r="DE86" s="782"/>
      <c r="DF86" s="782"/>
      <c r="DG86" s="782"/>
      <c r="DH86" s="782"/>
      <c r="DI86" s="782"/>
      <c r="DJ86" s="783"/>
      <c r="DK86" s="737"/>
      <c r="DL86" s="738"/>
      <c r="DM86" s="738"/>
      <c r="DN86" s="738"/>
      <c r="DO86" s="738"/>
      <c r="DP86" s="738"/>
      <c r="DQ86" s="738"/>
      <c r="DR86" s="738"/>
      <c r="DS86" s="738"/>
      <c r="DT86" s="738"/>
      <c r="DU86" s="722">
        <f>ROUNDDOWN(IF(DK86="",BY86*DA86,BY86*DK86),0)</f>
        <v>0</v>
      </c>
      <c r="DV86" s="739"/>
      <c r="DW86" s="739"/>
      <c r="DX86" s="739"/>
      <c r="DY86" s="739"/>
      <c r="DZ86" s="739"/>
      <c r="EA86" s="739"/>
      <c r="EB86" s="739"/>
      <c r="EC86" s="739"/>
      <c r="ED86" s="739"/>
      <c r="EE86" s="739"/>
      <c r="EF86" s="739"/>
      <c r="EG86" s="739"/>
      <c r="EH86" s="739"/>
      <c r="EI86" s="739"/>
      <c r="EJ86" s="739"/>
      <c r="EK86" s="739"/>
      <c r="EL86" s="739"/>
      <c r="EM86" s="739"/>
      <c r="EN86" s="739"/>
      <c r="EO86" s="739"/>
      <c r="EP86" s="739"/>
      <c r="EQ86" s="739"/>
      <c r="ER86" s="739"/>
      <c r="ES86" s="739"/>
      <c r="ET86" s="739"/>
      <c r="EU86" s="739"/>
      <c r="EV86" s="739"/>
      <c r="EW86" s="739"/>
      <c r="EX86" s="739"/>
      <c r="EY86" s="739"/>
      <c r="EZ86" s="739"/>
      <c r="FA86" s="739"/>
      <c r="FB86" s="739"/>
      <c r="FC86" s="739"/>
      <c r="FD86" s="740"/>
      <c r="FE86" s="780"/>
      <c r="FF86" s="780"/>
      <c r="FG86" s="780"/>
      <c r="FH86" s="780"/>
      <c r="FI86" s="780"/>
      <c r="FJ86" s="780"/>
      <c r="FK86" s="780"/>
      <c r="FL86" s="780"/>
      <c r="FM86" s="780"/>
      <c r="FN86" s="780"/>
      <c r="FO86" s="780"/>
      <c r="FP86" s="780"/>
      <c r="FQ86" s="780"/>
      <c r="FR86" s="780"/>
      <c r="FS86" s="780"/>
      <c r="FT86" s="780"/>
      <c r="FU86" s="780"/>
      <c r="FV86" s="780"/>
      <c r="FW86" s="780"/>
    </row>
    <row r="87" spans="1:179" ht="7.95" customHeight="1" x14ac:dyDescent="0.15">
      <c r="A87" s="166"/>
      <c r="B87" s="155" t="e">
        <f>MATCH(C87,#REF!,0)</f>
        <v>#REF!</v>
      </c>
      <c r="C87" s="757"/>
      <c r="D87" s="758"/>
      <c r="E87" s="758"/>
      <c r="F87" s="759"/>
      <c r="G87" s="878"/>
      <c r="H87" s="879"/>
      <c r="I87" s="879"/>
      <c r="J87" s="880"/>
      <c r="K87" s="763"/>
      <c r="L87" s="597"/>
      <c r="M87" s="597"/>
      <c r="N87" s="597"/>
      <c r="O87" s="597"/>
      <c r="P87" s="597"/>
      <c r="Q87" s="597"/>
      <c r="R87" s="597"/>
      <c r="S87" s="597"/>
      <c r="T87" s="597"/>
      <c r="U87" s="597"/>
      <c r="V87" s="597"/>
      <c r="W87" s="597"/>
      <c r="X87" s="597"/>
      <c r="Y87" s="597"/>
      <c r="Z87" s="597"/>
      <c r="AA87" s="597"/>
      <c r="AB87" s="764"/>
      <c r="AC87" s="742"/>
      <c r="AD87" s="742"/>
      <c r="AE87" s="742"/>
      <c r="AF87" s="565"/>
      <c r="AG87" s="746"/>
      <c r="AH87" s="747"/>
      <c r="AI87" s="747"/>
      <c r="AJ87" s="747"/>
      <c r="AK87" s="747"/>
      <c r="AL87" s="747"/>
      <c r="AM87" s="747"/>
      <c r="AN87" s="747"/>
      <c r="AO87" s="747"/>
      <c r="AP87" s="747"/>
      <c r="AQ87" s="747"/>
      <c r="AR87" s="747"/>
      <c r="AS87" s="747"/>
      <c r="AT87" s="747"/>
      <c r="AU87" s="747"/>
      <c r="AV87" s="747"/>
      <c r="AW87" s="747"/>
      <c r="AX87" s="747"/>
      <c r="AY87" s="747"/>
      <c r="AZ87" s="747"/>
      <c r="BA87" s="747"/>
      <c r="BB87" s="747"/>
      <c r="BC87" s="747"/>
      <c r="BD87" s="747"/>
      <c r="BE87" s="747"/>
      <c r="BF87" s="747"/>
      <c r="BG87" s="747"/>
      <c r="BH87" s="747"/>
      <c r="BI87" s="747"/>
      <c r="BJ87" s="747"/>
      <c r="BK87" s="747"/>
      <c r="BL87" s="747"/>
      <c r="BM87" s="747"/>
      <c r="BN87" s="747"/>
      <c r="BO87" s="747"/>
      <c r="BP87" s="748"/>
      <c r="BQ87" s="725"/>
      <c r="BR87" s="547"/>
      <c r="BS87" s="547"/>
      <c r="BT87" s="547"/>
      <c r="BU87" s="547"/>
      <c r="BV87" s="547"/>
      <c r="BW87" s="547"/>
      <c r="BX87" s="726"/>
      <c r="BY87" s="751"/>
      <c r="BZ87" s="752"/>
      <c r="CA87" s="752"/>
      <c r="CB87" s="752"/>
      <c r="CC87" s="752"/>
      <c r="CD87" s="752"/>
      <c r="CE87" s="752"/>
      <c r="CF87" s="752"/>
      <c r="CG87" s="752"/>
      <c r="CH87" s="752"/>
      <c r="CI87" s="752"/>
      <c r="CJ87" s="752"/>
      <c r="CK87" s="752"/>
      <c r="CL87" s="752"/>
      <c r="CM87" s="752"/>
      <c r="CN87" s="752"/>
      <c r="CO87" s="752"/>
      <c r="CP87" s="752"/>
      <c r="CQ87" s="752"/>
      <c r="CR87" s="752"/>
      <c r="CS87" s="752"/>
      <c r="CT87" s="752"/>
      <c r="CU87" s="752"/>
      <c r="CV87" s="752"/>
      <c r="CW87" s="752"/>
      <c r="CX87" s="752"/>
      <c r="CY87" s="752"/>
      <c r="CZ87" s="752"/>
      <c r="DA87" s="784"/>
      <c r="DB87" s="776"/>
      <c r="DC87" s="776"/>
      <c r="DD87" s="776"/>
      <c r="DE87" s="776"/>
      <c r="DF87" s="776"/>
      <c r="DG87" s="776"/>
      <c r="DH87" s="776"/>
      <c r="DI87" s="776"/>
      <c r="DJ87" s="785"/>
      <c r="DK87" s="737"/>
      <c r="DL87" s="738"/>
      <c r="DM87" s="738"/>
      <c r="DN87" s="738"/>
      <c r="DO87" s="738"/>
      <c r="DP87" s="738"/>
      <c r="DQ87" s="738"/>
      <c r="DR87" s="738"/>
      <c r="DS87" s="738"/>
      <c r="DT87" s="738"/>
      <c r="DU87" s="741"/>
      <c r="DV87" s="674"/>
      <c r="DW87" s="674"/>
      <c r="DX87" s="674"/>
      <c r="DY87" s="674"/>
      <c r="DZ87" s="674"/>
      <c r="EA87" s="674"/>
      <c r="EB87" s="674"/>
      <c r="EC87" s="674"/>
      <c r="ED87" s="674"/>
      <c r="EE87" s="674"/>
      <c r="EF87" s="674"/>
      <c r="EG87" s="674"/>
      <c r="EH87" s="674"/>
      <c r="EI87" s="674"/>
      <c r="EJ87" s="674"/>
      <c r="EK87" s="674"/>
      <c r="EL87" s="674"/>
      <c r="EM87" s="674"/>
      <c r="EN87" s="674"/>
      <c r="EO87" s="674"/>
      <c r="EP87" s="674"/>
      <c r="EQ87" s="674"/>
      <c r="ER87" s="674"/>
      <c r="ES87" s="674"/>
      <c r="ET87" s="674"/>
      <c r="EU87" s="674"/>
      <c r="EV87" s="674"/>
      <c r="EW87" s="674"/>
      <c r="EX87" s="674"/>
      <c r="EY87" s="674"/>
      <c r="EZ87" s="674"/>
      <c r="FA87" s="674"/>
      <c r="FB87" s="674"/>
      <c r="FC87" s="674"/>
      <c r="FD87" s="753"/>
    </row>
    <row r="88" spans="1:179" ht="7.95" customHeight="1" x14ac:dyDescent="0.15">
      <c r="A88" s="166"/>
      <c r="C88" s="757"/>
      <c r="D88" s="758"/>
      <c r="E88" s="758"/>
      <c r="F88" s="759"/>
      <c r="G88" s="878"/>
      <c r="H88" s="879"/>
      <c r="I88" s="879"/>
      <c r="J88" s="880"/>
      <c r="K88" s="763"/>
      <c r="L88" s="597"/>
      <c r="M88" s="597"/>
      <c r="N88" s="597"/>
      <c r="O88" s="597"/>
      <c r="P88" s="597"/>
      <c r="Q88" s="597"/>
      <c r="R88" s="597"/>
      <c r="S88" s="597"/>
      <c r="T88" s="597"/>
      <c r="U88" s="597"/>
      <c r="V88" s="597"/>
      <c r="W88" s="597"/>
      <c r="X88" s="597"/>
      <c r="Y88" s="597"/>
      <c r="Z88" s="597"/>
      <c r="AA88" s="597"/>
      <c r="AB88" s="764"/>
      <c r="AC88" s="742" t="s">
        <v>91</v>
      </c>
      <c r="AD88" s="742"/>
      <c r="AE88" s="742"/>
      <c r="AF88" s="565"/>
      <c r="AG88" s="743"/>
      <c r="AH88" s="744"/>
      <c r="AI88" s="744"/>
      <c r="AJ88" s="744"/>
      <c r="AK88" s="744"/>
      <c r="AL88" s="744"/>
      <c r="AM88" s="744"/>
      <c r="AN88" s="744"/>
      <c r="AO88" s="744"/>
      <c r="AP88" s="744"/>
      <c r="AQ88" s="744"/>
      <c r="AR88" s="744"/>
      <c r="AS88" s="744"/>
      <c r="AT88" s="744"/>
      <c r="AU88" s="744"/>
      <c r="AV88" s="744"/>
      <c r="AW88" s="744"/>
      <c r="AX88" s="744"/>
      <c r="AY88" s="744"/>
      <c r="AZ88" s="744"/>
      <c r="BA88" s="744"/>
      <c r="BB88" s="744"/>
      <c r="BC88" s="744"/>
      <c r="BD88" s="744"/>
      <c r="BE88" s="744"/>
      <c r="BF88" s="744"/>
      <c r="BG88" s="744"/>
      <c r="BH88" s="744"/>
      <c r="BI88" s="744"/>
      <c r="BJ88" s="744"/>
      <c r="BK88" s="744"/>
      <c r="BL88" s="744"/>
      <c r="BM88" s="744"/>
      <c r="BN88" s="744"/>
      <c r="BO88" s="744"/>
      <c r="BP88" s="745"/>
      <c r="BQ88" s="717">
        <v>24</v>
      </c>
      <c r="BR88" s="568"/>
      <c r="BS88" s="568"/>
      <c r="BT88" s="568"/>
      <c r="BU88" s="568"/>
      <c r="BV88" s="568"/>
      <c r="BW88" s="568"/>
      <c r="BX88" s="718"/>
      <c r="BY88" s="749"/>
      <c r="BZ88" s="750"/>
      <c r="CA88" s="750"/>
      <c r="CB88" s="750"/>
      <c r="CC88" s="750"/>
      <c r="CD88" s="750"/>
      <c r="CE88" s="750"/>
      <c r="CF88" s="750"/>
      <c r="CG88" s="750"/>
      <c r="CH88" s="750"/>
      <c r="CI88" s="750"/>
      <c r="CJ88" s="750"/>
      <c r="CK88" s="750"/>
      <c r="CL88" s="750"/>
      <c r="CM88" s="750"/>
      <c r="CN88" s="750"/>
      <c r="CO88" s="750"/>
      <c r="CP88" s="750"/>
      <c r="CQ88" s="750"/>
      <c r="CR88" s="750"/>
      <c r="CS88" s="750"/>
      <c r="CT88" s="750"/>
      <c r="CU88" s="750"/>
      <c r="CV88" s="750"/>
      <c r="CW88" s="750"/>
      <c r="CX88" s="750"/>
      <c r="CY88" s="750"/>
      <c r="CZ88" s="750"/>
      <c r="DA88" s="735">
        <v>17</v>
      </c>
      <c r="DB88" s="735"/>
      <c r="DC88" s="735"/>
      <c r="DD88" s="735"/>
      <c r="DE88" s="735"/>
      <c r="DF88" s="735"/>
      <c r="DG88" s="735"/>
      <c r="DH88" s="735"/>
      <c r="DI88" s="735"/>
      <c r="DJ88" s="736"/>
      <c r="DK88" s="737"/>
      <c r="DL88" s="738"/>
      <c r="DM88" s="738"/>
      <c r="DN88" s="738"/>
      <c r="DO88" s="738"/>
      <c r="DP88" s="738"/>
      <c r="DQ88" s="738"/>
      <c r="DR88" s="738"/>
      <c r="DS88" s="738"/>
      <c r="DT88" s="738"/>
      <c r="DU88" s="722">
        <f>ROUNDDOWN(IF(DK88="",BY88*DA88,BY88*DK88),0)</f>
        <v>0</v>
      </c>
      <c r="DV88" s="739"/>
      <c r="DW88" s="739"/>
      <c r="DX88" s="739"/>
      <c r="DY88" s="739"/>
      <c r="DZ88" s="739"/>
      <c r="EA88" s="739"/>
      <c r="EB88" s="739"/>
      <c r="EC88" s="739"/>
      <c r="ED88" s="739"/>
      <c r="EE88" s="739"/>
      <c r="EF88" s="739"/>
      <c r="EG88" s="739"/>
      <c r="EH88" s="739"/>
      <c r="EI88" s="739"/>
      <c r="EJ88" s="739"/>
      <c r="EK88" s="739"/>
      <c r="EL88" s="739"/>
      <c r="EM88" s="739"/>
      <c r="EN88" s="739"/>
      <c r="EO88" s="739"/>
      <c r="EP88" s="739"/>
      <c r="EQ88" s="739"/>
      <c r="ER88" s="739"/>
      <c r="ES88" s="739"/>
      <c r="ET88" s="739"/>
      <c r="EU88" s="739"/>
      <c r="EV88" s="739"/>
      <c r="EW88" s="739"/>
      <c r="EX88" s="739"/>
      <c r="EY88" s="739"/>
      <c r="EZ88" s="739"/>
      <c r="FA88" s="739"/>
      <c r="FB88" s="739"/>
      <c r="FC88" s="739"/>
      <c r="FD88" s="740"/>
    </row>
    <row r="89" spans="1:179" ht="7.95" customHeight="1" x14ac:dyDescent="0.15">
      <c r="A89" s="166"/>
      <c r="C89" s="757"/>
      <c r="D89" s="758"/>
      <c r="E89" s="758"/>
      <c r="F89" s="759"/>
      <c r="G89" s="878"/>
      <c r="H89" s="879"/>
      <c r="I89" s="879"/>
      <c r="J89" s="880"/>
      <c r="K89" s="763"/>
      <c r="L89" s="597"/>
      <c r="M89" s="597"/>
      <c r="N89" s="597"/>
      <c r="O89" s="597"/>
      <c r="P89" s="597"/>
      <c r="Q89" s="597"/>
      <c r="R89" s="597"/>
      <c r="S89" s="597"/>
      <c r="T89" s="597"/>
      <c r="U89" s="597"/>
      <c r="V89" s="597"/>
      <c r="W89" s="597"/>
      <c r="X89" s="597"/>
      <c r="Y89" s="597"/>
      <c r="Z89" s="597"/>
      <c r="AA89" s="597"/>
      <c r="AB89" s="764"/>
      <c r="AC89" s="742"/>
      <c r="AD89" s="742"/>
      <c r="AE89" s="742"/>
      <c r="AF89" s="565"/>
      <c r="AG89" s="746"/>
      <c r="AH89" s="747"/>
      <c r="AI89" s="747"/>
      <c r="AJ89" s="747"/>
      <c r="AK89" s="747"/>
      <c r="AL89" s="747"/>
      <c r="AM89" s="747"/>
      <c r="AN89" s="747"/>
      <c r="AO89" s="747"/>
      <c r="AP89" s="747"/>
      <c r="AQ89" s="747"/>
      <c r="AR89" s="747"/>
      <c r="AS89" s="747"/>
      <c r="AT89" s="747"/>
      <c r="AU89" s="747"/>
      <c r="AV89" s="747"/>
      <c r="AW89" s="747"/>
      <c r="AX89" s="747"/>
      <c r="AY89" s="747"/>
      <c r="AZ89" s="747"/>
      <c r="BA89" s="747"/>
      <c r="BB89" s="747"/>
      <c r="BC89" s="747"/>
      <c r="BD89" s="747"/>
      <c r="BE89" s="747"/>
      <c r="BF89" s="747"/>
      <c r="BG89" s="747"/>
      <c r="BH89" s="747"/>
      <c r="BI89" s="747"/>
      <c r="BJ89" s="747"/>
      <c r="BK89" s="747"/>
      <c r="BL89" s="747"/>
      <c r="BM89" s="747"/>
      <c r="BN89" s="747"/>
      <c r="BO89" s="747"/>
      <c r="BP89" s="748"/>
      <c r="BQ89" s="725"/>
      <c r="BR89" s="547"/>
      <c r="BS89" s="547"/>
      <c r="BT89" s="547"/>
      <c r="BU89" s="547"/>
      <c r="BV89" s="547"/>
      <c r="BW89" s="547"/>
      <c r="BX89" s="726"/>
      <c r="BY89" s="751"/>
      <c r="BZ89" s="752"/>
      <c r="CA89" s="752"/>
      <c r="CB89" s="752"/>
      <c r="CC89" s="752"/>
      <c r="CD89" s="752"/>
      <c r="CE89" s="752"/>
      <c r="CF89" s="752"/>
      <c r="CG89" s="752"/>
      <c r="CH89" s="752"/>
      <c r="CI89" s="752"/>
      <c r="CJ89" s="752"/>
      <c r="CK89" s="752"/>
      <c r="CL89" s="752"/>
      <c r="CM89" s="752"/>
      <c r="CN89" s="752"/>
      <c r="CO89" s="752"/>
      <c r="CP89" s="752"/>
      <c r="CQ89" s="752"/>
      <c r="CR89" s="752"/>
      <c r="CS89" s="752"/>
      <c r="CT89" s="752"/>
      <c r="CU89" s="752"/>
      <c r="CV89" s="752"/>
      <c r="CW89" s="752"/>
      <c r="CX89" s="752"/>
      <c r="CY89" s="752"/>
      <c r="CZ89" s="752"/>
      <c r="DA89" s="735"/>
      <c r="DB89" s="735"/>
      <c r="DC89" s="735"/>
      <c r="DD89" s="735"/>
      <c r="DE89" s="735"/>
      <c r="DF89" s="735"/>
      <c r="DG89" s="735"/>
      <c r="DH89" s="735"/>
      <c r="DI89" s="735"/>
      <c r="DJ89" s="736"/>
      <c r="DK89" s="737"/>
      <c r="DL89" s="738"/>
      <c r="DM89" s="738"/>
      <c r="DN89" s="738"/>
      <c r="DO89" s="738"/>
      <c r="DP89" s="738"/>
      <c r="DQ89" s="738"/>
      <c r="DR89" s="738"/>
      <c r="DS89" s="738"/>
      <c r="DT89" s="738"/>
      <c r="DU89" s="741"/>
      <c r="DV89" s="674"/>
      <c r="DW89" s="674"/>
      <c r="DX89" s="674"/>
      <c r="DY89" s="674"/>
      <c r="DZ89" s="674"/>
      <c r="EA89" s="674"/>
      <c r="EB89" s="674"/>
      <c r="EC89" s="674"/>
      <c r="ED89" s="674"/>
      <c r="EE89" s="674"/>
      <c r="EF89" s="674"/>
      <c r="EG89" s="674"/>
      <c r="EH89" s="674"/>
      <c r="EI89" s="674"/>
      <c r="EJ89" s="674"/>
      <c r="EK89" s="674"/>
      <c r="EL89" s="674"/>
      <c r="EM89" s="674"/>
      <c r="EN89" s="674"/>
      <c r="EO89" s="674"/>
      <c r="EP89" s="674"/>
      <c r="EQ89" s="674"/>
      <c r="ER89" s="674"/>
      <c r="ES89" s="674"/>
      <c r="ET89" s="674"/>
      <c r="EU89" s="674"/>
      <c r="EV89" s="674"/>
      <c r="EW89" s="674"/>
      <c r="EX89" s="674"/>
      <c r="EY89" s="674"/>
      <c r="EZ89" s="674"/>
      <c r="FA89" s="674"/>
      <c r="FB89" s="674"/>
      <c r="FC89" s="674"/>
      <c r="FD89" s="753"/>
    </row>
    <row r="90" spans="1:179" ht="7.95" customHeight="1" x14ac:dyDescent="0.15">
      <c r="A90" s="166"/>
      <c r="C90" s="757"/>
      <c r="D90" s="758"/>
      <c r="E90" s="758"/>
      <c r="F90" s="759"/>
      <c r="G90" s="878"/>
      <c r="H90" s="879"/>
      <c r="I90" s="879"/>
      <c r="J90" s="880"/>
      <c r="K90" s="763"/>
      <c r="L90" s="597"/>
      <c r="M90" s="597"/>
      <c r="N90" s="597"/>
      <c r="O90" s="597"/>
      <c r="P90" s="597"/>
      <c r="Q90" s="597"/>
      <c r="R90" s="597"/>
      <c r="S90" s="597"/>
      <c r="T90" s="597"/>
      <c r="U90" s="597"/>
      <c r="V90" s="597"/>
      <c r="W90" s="597"/>
      <c r="X90" s="597"/>
      <c r="Y90" s="597"/>
      <c r="Z90" s="597"/>
      <c r="AA90" s="597"/>
      <c r="AB90" s="764"/>
      <c r="AC90" s="742" t="s">
        <v>26</v>
      </c>
      <c r="AD90" s="742"/>
      <c r="AE90" s="742"/>
      <c r="AF90" s="565"/>
      <c r="AG90" s="743"/>
      <c r="AH90" s="744"/>
      <c r="AI90" s="744"/>
      <c r="AJ90" s="744"/>
      <c r="AK90" s="744"/>
      <c r="AL90" s="744"/>
      <c r="AM90" s="744"/>
      <c r="AN90" s="744"/>
      <c r="AO90" s="744"/>
      <c r="AP90" s="744"/>
      <c r="AQ90" s="744"/>
      <c r="AR90" s="744"/>
      <c r="AS90" s="744"/>
      <c r="AT90" s="744"/>
      <c r="AU90" s="744"/>
      <c r="AV90" s="744"/>
      <c r="AW90" s="744"/>
      <c r="AX90" s="744"/>
      <c r="AY90" s="744"/>
      <c r="AZ90" s="744"/>
      <c r="BA90" s="744"/>
      <c r="BB90" s="744"/>
      <c r="BC90" s="744"/>
      <c r="BD90" s="744"/>
      <c r="BE90" s="744"/>
      <c r="BF90" s="744"/>
      <c r="BG90" s="744"/>
      <c r="BH90" s="744"/>
      <c r="BI90" s="744"/>
      <c r="BJ90" s="744"/>
      <c r="BK90" s="744"/>
      <c r="BL90" s="744"/>
      <c r="BM90" s="744"/>
      <c r="BN90" s="744"/>
      <c r="BO90" s="744"/>
      <c r="BP90" s="745"/>
      <c r="BQ90" s="594">
        <v>24</v>
      </c>
      <c r="BR90" s="594"/>
      <c r="BS90" s="594"/>
      <c r="BT90" s="594"/>
      <c r="BU90" s="594"/>
      <c r="BV90" s="594"/>
      <c r="BW90" s="594"/>
      <c r="BX90" s="594"/>
      <c r="BY90" s="749"/>
      <c r="BZ90" s="750"/>
      <c r="CA90" s="750"/>
      <c r="CB90" s="750"/>
      <c r="CC90" s="750"/>
      <c r="CD90" s="750"/>
      <c r="CE90" s="750"/>
      <c r="CF90" s="750"/>
      <c r="CG90" s="750"/>
      <c r="CH90" s="750"/>
      <c r="CI90" s="750"/>
      <c r="CJ90" s="750"/>
      <c r="CK90" s="750"/>
      <c r="CL90" s="750"/>
      <c r="CM90" s="750"/>
      <c r="CN90" s="750"/>
      <c r="CO90" s="750"/>
      <c r="CP90" s="750"/>
      <c r="CQ90" s="750"/>
      <c r="CR90" s="750"/>
      <c r="CS90" s="750"/>
      <c r="CT90" s="750"/>
      <c r="CU90" s="750"/>
      <c r="CV90" s="750"/>
      <c r="CW90" s="750"/>
      <c r="CX90" s="750"/>
      <c r="CY90" s="750"/>
      <c r="CZ90" s="750"/>
      <c r="DA90" s="735">
        <v>15</v>
      </c>
      <c r="DB90" s="735"/>
      <c r="DC90" s="735"/>
      <c r="DD90" s="735"/>
      <c r="DE90" s="735"/>
      <c r="DF90" s="735"/>
      <c r="DG90" s="735"/>
      <c r="DH90" s="735"/>
      <c r="DI90" s="735"/>
      <c r="DJ90" s="736"/>
      <c r="DK90" s="737"/>
      <c r="DL90" s="738"/>
      <c r="DM90" s="738"/>
      <c r="DN90" s="738"/>
      <c r="DO90" s="738"/>
      <c r="DP90" s="738"/>
      <c r="DQ90" s="738"/>
      <c r="DR90" s="738"/>
      <c r="DS90" s="738"/>
      <c r="DT90" s="738"/>
      <c r="DU90" s="722">
        <f>ROUNDDOWN(IF(DK90="",BY90*DA90,BY90*DK90),0)</f>
        <v>0</v>
      </c>
      <c r="DV90" s="739"/>
      <c r="DW90" s="739"/>
      <c r="DX90" s="739"/>
      <c r="DY90" s="739"/>
      <c r="DZ90" s="739"/>
      <c r="EA90" s="739"/>
      <c r="EB90" s="739"/>
      <c r="EC90" s="739"/>
      <c r="ED90" s="739"/>
      <c r="EE90" s="739"/>
      <c r="EF90" s="739"/>
      <c r="EG90" s="739"/>
      <c r="EH90" s="739"/>
      <c r="EI90" s="739"/>
      <c r="EJ90" s="739"/>
      <c r="EK90" s="739"/>
      <c r="EL90" s="739"/>
      <c r="EM90" s="739"/>
      <c r="EN90" s="739"/>
      <c r="EO90" s="739"/>
      <c r="EP90" s="739"/>
      <c r="EQ90" s="739"/>
      <c r="ER90" s="739"/>
      <c r="ES90" s="739"/>
      <c r="ET90" s="739"/>
      <c r="EU90" s="739"/>
      <c r="EV90" s="739"/>
      <c r="EW90" s="739"/>
      <c r="EX90" s="739"/>
      <c r="EY90" s="739"/>
      <c r="EZ90" s="739"/>
      <c r="FA90" s="739"/>
      <c r="FB90" s="739"/>
      <c r="FC90" s="739"/>
      <c r="FD90" s="740"/>
    </row>
    <row r="91" spans="1:179" ht="7.95" customHeight="1" x14ac:dyDescent="0.15">
      <c r="A91" s="166"/>
      <c r="C91" s="757"/>
      <c r="D91" s="758"/>
      <c r="E91" s="758"/>
      <c r="F91" s="759"/>
      <c r="G91" s="878"/>
      <c r="H91" s="879"/>
      <c r="I91" s="879"/>
      <c r="J91" s="880"/>
      <c r="K91" s="763"/>
      <c r="L91" s="597"/>
      <c r="M91" s="597"/>
      <c r="N91" s="597"/>
      <c r="O91" s="597"/>
      <c r="P91" s="597"/>
      <c r="Q91" s="597"/>
      <c r="R91" s="597"/>
      <c r="S91" s="597"/>
      <c r="T91" s="597"/>
      <c r="U91" s="597"/>
      <c r="V91" s="597"/>
      <c r="W91" s="597"/>
      <c r="X91" s="597"/>
      <c r="Y91" s="597"/>
      <c r="Z91" s="597"/>
      <c r="AA91" s="597"/>
      <c r="AB91" s="764"/>
      <c r="AC91" s="742"/>
      <c r="AD91" s="742"/>
      <c r="AE91" s="742"/>
      <c r="AF91" s="565"/>
      <c r="AG91" s="746"/>
      <c r="AH91" s="747"/>
      <c r="AI91" s="747"/>
      <c r="AJ91" s="747"/>
      <c r="AK91" s="747"/>
      <c r="AL91" s="747"/>
      <c r="AM91" s="747"/>
      <c r="AN91" s="747"/>
      <c r="AO91" s="747"/>
      <c r="AP91" s="747"/>
      <c r="AQ91" s="747"/>
      <c r="AR91" s="747"/>
      <c r="AS91" s="747"/>
      <c r="AT91" s="747"/>
      <c r="AU91" s="747"/>
      <c r="AV91" s="747"/>
      <c r="AW91" s="747"/>
      <c r="AX91" s="747"/>
      <c r="AY91" s="747"/>
      <c r="AZ91" s="747"/>
      <c r="BA91" s="747"/>
      <c r="BB91" s="747"/>
      <c r="BC91" s="747"/>
      <c r="BD91" s="747"/>
      <c r="BE91" s="747"/>
      <c r="BF91" s="747"/>
      <c r="BG91" s="747"/>
      <c r="BH91" s="747"/>
      <c r="BI91" s="747"/>
      <c r="BJ91" s="747"/>
      <c r="BK91" s="747"/>
      <c r="BL91" s="747"/>
      <c r="BM91" s="747"/>
      <c r="BN91" s="747"/>
      <c r="BO91" s="747"/>
      <c r="BP91" s="748"/>
      <c r="BQ91" s="594"/>
      <c r="BR91" s="594"/>
      <c r="BS91" s="594"/>
      <c r="BT91" s="594"/>
      <c r="BU91" s="594"/>
      <c r="BV91" s="594"/>
      <c r="BW91" s="594"/>
      <c r="BX91" s="594"/>
      <c r="BY91" s="751"/>
      <c r="BZ91" s="752"/>
      <c r="CA91" s="752"/>
      <c r="CB91" s="752"/>
      <c r="CC91" s="752"/>
      <c r="CD91" s="752"/>
      <c r="CE91" s="752"/>
      <c r="CF91" s="752"/>
      <c r="CG91" s="752"/>
      <c r="CH91" s="752"/>
      <c r="CI91" s="752"/>
      <c r="CJ91" s="752"/>
      <c r="CK91" s="752"/>
      <c r="CL91" s="752"/>
      <c r="CM91" s="752"/>
      <c r="CN91" s="752"/>
      <c r="CO91" s="752"/>
      <c r="CP91" s="752"/>
      <c r="CQ91" s="752"/>
      <c r="CR91" s="752"/>
      <c r="CS91" s="752"/>
      <c r="CT91" s="752"/>
      <c r="CU91" s="752"/>
      <c r="CV91" s="752"/>
      <c r="CW91" s="752"/>
      <c r="CX91" s="752"/>
      <c r="CY91" s="752"/>
      <c r="CZ91" s="752"/>
      <c r="DA91" s="735"/>
      <c r="DB91" s="735"/>
      <c r="DC91" s="735"/>
      <c r="DD91" s="735"/>
      <c r="DE91" s="735"/>
      <c r="DF91" s="735"/>
      <c r="DG91" s="735"/>
      <c r="DH91" s="735"/>
      <c r="DI91" s="735"/>
      <c r="DJ91" s="736"/>
      <c r="DK91" s="737"/>
      <c r="DL91" s="738"/>
      <c r="DM91" s="738"/>
      <c r="DN91" s="738"/>
      <c r="DO91" s="738"/>
      <c r="DP91" s="738"/>
      <c r="DQ91" s="738"/>
      <c r="DR91" s="738"/>
      <c r="DS91" s="738"/>
      <c r="DT91" s="738"/>
      <c r="DU91" s="741"/>
      <c r="DV91" s="674"/>
      <c r="DW91" s="674"/>
      <c r="DX91" s="674"/>
      <c r="DY91" s="674"/>
      <c r="DZ91" s="674"/>
      <c r="EA91" s="674"/>
      <c r="EB91" s="674"/>
      <c r="EC91" s="674"/>
      <c r="ED91" s="674"/>
      <c r="EE91" s="674"/>
      <c r="EF91" s="674"/>
      <c r="EG91" s="674"/>
      <c r="EH91" s="674"/>
      <c r="EI91" s="674"/>
      <c r="EJ91" s="674"/>
      <c r="EK91" s="674"/>
      <c r="EL91" s="674"/>
      <c r="EM91" s="674"/>
      <c r="EN91" s="674"/>
      <c r="EO91" s="674"/>
      <c r="EP91" s="674"/>
      <c r="EQ91" s="674"/>
      <c r="ER91" s="674"/>
      <c r="ES91" s="674"/>
      <c r="ET91" s="674"/>
      <c r="EU91" s="674"/>
      <c r="EV91" s="674"/>
      <c r="EW91" s="674"/>
      <c r="EX91" s="674"/>
      <c r="EY91" s="674"/>
      <c r="EZ91" s="674"/>
      <c r="FA91" s="674"/>
      <c r="FB91" s="674"/>
      <c r="FC91" s="674"/>
      <c r="FD91" s="675"/>
    </row>
    <row r="92" spans="1:179" ht="7.95" customHeight="1" x14ac:dyDescent="0.15">
      <c r="C92" s="757"/>
      <c r="D92" s="758"/>
      <c r="E92" s="758"/>
      <c r="F92" s="759"/>
      <c r="G92" s="878"/>
      <c r="H92" s="879"/>
      <c r="I92" s="879"/>
      <c r="J92" s="880"/>
      <c r="K92" s="763"/>
      <c r="L92" s="597"/>
      <c r="M92" s="597"/>
      <c r="N92" s="597"/>
      <c r="O92" s="597"/>
      <c r="P92" s="597"/>
      <c r="Q92" s="597"/>
      <c r="R92" s="597"/>
      <c r="S92" s="597"/>
      <c r="T92" s="597"/>
      <c r="U92" s="597"/>
      <c r="V92" s="597"/>
      <c r="W92" s="597"/>
      <c r="X92" s="597"/>
      <c r="Y92" s="597"/>
      <c r="Z92" s="597"/>
      <c r="AA92" s="597"/>
      <c r="AB92" s="764"/>
      <c r="AC92" s="742" t="s">
        <v>140</v>
      </c>
      <c r="AD92" s="742"/>
      <c r="AE92" s="742"/>
      <c r="AF92" s="565"/>
      <c r="AG92" s="743"/>
      <c r="AH92" s="744"/>
      <c r="AI92" s="744"/>
      <c r="AJ92" s="744"/>
      <c r="AK92" s="744"/>
      <c r="AL92" s="744"/>
      <c r="AM92" s="744"/>
      <c r="AN92" s="744"/>
      <c r="AO92" s="744"/>
      <c r="AP92" s="744"/>
      <c r="AQ92" s="744"/>
      <c r="AR92" s="744"/>
      <c r="AS92" s="744"/>
      <c r="AT92" s="744"/>
      <c r="AU92" s="744"/>
      <c r="AV92" s="744"/>
      <c r="AW92" s="744"/>
      <c r="AX92" s="744"/>
      <c r="AY92" s="744"/>
      <c r="AZ92" s="744"/>
      <c r="BA92" s="744"/>
      <c r="BB92" s="744"/>
      <c r="BC92" s="744"/>
      <c r="BD92" s="744"/>
      <c r="BE92" s="744"/>
      <c r="BF92" s="744"/>
      <c r="BG92" s="744"/>
      <c r="BH92" s="744"/>
      <c r="BI92" s="744"/>
      <c r="BJ92" s="744"/>
      <c r="BK92" s="744"/>
      <c r="BL92" s="744"/>
      <c r="BM92" s="744"/>
      <c r="BN92" s="744"/>
      <c r="BO92" s="744"/>
      <c r="BP92" s="745"/>
      <c r="BQ92" s="594">
        <v>23</v>
      </c>
      <c r="BR92" s="594"/>
      <c r="BS92" s="594"/>
      <c r="BT92" s="594"/>
      <c r="BU92" s="594"/>
      <c r="BV92" s="594"/>
      <c r="BW92" s="594"/>
      <c r="BX92" s="594"/>
      <c r="BY92" s="749"/>
      <c r="BZ92" s="750"/>
      <c r="CA92" s="750"/>
      <c r="CB92" s="750"/>
      <c r="CC92" s="750"/>
      <c r="CD92" s="750"/>
      <c r="CE92" s="750"/>
      <c r="CF92" s="750"/>
      <c r="CG92" s="750"/>
      <c r="CH92" s="750"/>
      <c r="CI92" s="750"/>
      <c r="CJ92" s="750"/>
      <c r="CK92" s="750"/>
      <c r="CL92" s="750"/>
      <c r="CM92" s="750"/>
      <c r="CN92" s="750"/>
      <c r="CO92" s="750"/>
      <c r="CP92" s="750"/>
      <c r="CQ92" s="750"/>
      <c r="CR92" s="750"/>
      <c r="CS92" s="750"/>
      <c r="CT92" s="750"/>
      <c r="CU92" s="750"/>
      <c r="CV92" s="750"/>
      <c r="CW92" s="750"/>
      <c r="CX92" s="750"/>
      <c r="CY92" s="750"/>
      <c r="CZ92" s="750"/>
      <c r="DA92" s="735">
        <v>15</v>
      </c>
      <c r="DB92" s="735"/>
      <c r="DC92" s="735"/>
      <c r="DD92" s="735"/>
      <c r="DE92" s="735"/>
      <c r="DF92" s="735"/>
      <c r="DG92" s="735"/>
      <c r="DH92" s="735"/>
      <c r="DI92" s="735"/>
      <c r="DJ92" s="736"/>
      <c r="DK92" s="737"/>
      <c r="DL92" s="738"/>
      <c r="DM92" s="738"/>
      <c r="DN92" s="738"/>
      <c r="DO92" s="738"/>
      <c r="DP92" s="738"/>
      <c r="DQ92" s="738"/>
      <c r="DR92" s="738"/>
      <c r="DS92" s="738"/>
      <c r="DT92" s="738"/>
      <c r="DU92" s="722">
        <f>ROUNDDOWN(IF(DK92="",BY92*DA92,BY92*DK92),0)</f>
        <v>0</v>
      </c>
      <c r="DV92" s="739"/>
      <c r="DW92" s="739"/>
      <c r="DX92" s="739"/>
      <c r="DY92" s="739"/>
      <c r="DZ92" s="739"/>
      <c r="EA92" s="739"/>
      <c r="EB92" s="739"/>
      <c r="EC92" s="739"/>
      <c r="ED92" s="739"/>
      <c r="EE92" s="739"/>
      <c r="EF92" s="739"/>
      <c r="EG92" s="739"/>
      <c r="EH92" s="739"/>
      <c r="EI92" s="739"/>
      <c r="EJ92" s="739"/>
      <c r="EK92" s="739"/>
      <c r="EL92" s="739"/>
      <c r="EM92" s="739"/>
      <c r="EN92" s="739"/>
      <c r="EO92" s="739"/>
      <c r="EP92" s="739"/>
      <c r="EQ92" s="739"/>
      <c r="ER92" s="739"/>
      <c r="ES92" s="739"/>
      <c r="ET92" s="739"/>
      <c r="EU92" s="739"/>
      <c r="EV92" s="739"/>
      <c r="EW92" s="739"/>
      <c r="EX92" s="739"/>
      <c r="EY92" s="739"/>
      <c r="EZ92" s="739"/>
      <c r="FA92" s="739"/>
      <c r="FB92" s="739"/>
      <c r="FC92" s="739"/>
      <c r="FD92" s="740"/>
    </row>
    <row r="93" spans="1:179" ht="7.95" customHeight="1" x14ac:dyDescent="0.15">
      <c r="C93" s="757"/>
      <c r="D93" s="758"/>
      <c r="E93" s="758"/>
      <c r="F93" s="759"/>
      <c r="G93" s="878"/>
      <c r="H93" s="879"/>
      <c r="I93" s="879"/>
      <c r="J93" s="880"/>
      <c r="K93" s="763"/>
      <c r="L93" s="597"/>
      <c r="M93" s="597"/>
      <c r="N93" s="597"/>
      <c r="O93" s="597"/>
      <c r="P93" s="597"/>
      <c r="Q93" s="597"/>
      <c r="R93" s="597"/>
      <c r="S93" s="597"/>
      <c r="T93" s="597"/>
      <c r="U93" s="597"/>
      <c r="V93" s="597"/>
      <c r="W93" s="597"/>
      <c r="X93" s="597"/>
      <c r="Y93" s="597"/>
      <c r="Z93" s="597"/>
      <c r="AA93" s="597"/>
      <c r="AB93" s="764"/>
      <c r="AC93" s="742"/>
      <c r="AD93" s="742"/>
      <c r="AE93" s="742"/>
      <c r="AF93" s="565"/>
      <c r="AG93" s="746"/>
      <c r="AH93" s="747"/>
      <c r="AI93" s="747"/>
      <c r="AJ93" s="747"/>
      <c r="AK93" s="747"/>
      <c r="AL93" s="747"/>
      <c r="AM93" s="747"/>
      <c r="AN93" s="747"/>
      <c r="AO93" s="747"/>
      <c r="AP93" s="747"/>
      <c r="AQ93" s="747"/>
      <c r="AR93" s="747"/>
      <c r="AS93" s="747"/>
      <c r="AT93" s="747"/>
      <c r="AU93" s="747"/>
      <c r="AV93" s="747"/>
      <c r="AW93" s="747"/>
      <c r="AX93" s="747"/>
      <c r="AY93" s="747"/>
      <c r="AZ93" s="747"/>
      <c r="BA93" s="747"/>
      <c r="BB93" s="747"/>
      <c r="BC93" s="747"/>
      <c r="BD93" s="747"/>
      <c r="BE93" s="747"/>
      <c r="BF93" s="747"/>
      <c r="BG93" s="747"/>
      <c r="BH93" s="747"/>
      <c r="BI93" s="747"/>
      <c r="BJ93" s="747"/>
      <c r="BK93" s="747"/>
      <c r="BL93" s="747"/>
      <c r="BM93" s="747"/>
      <c r="BN93" s="747"/>
      <c r="BO93" s="747"/>
      <c r="BP93" s="748"/>
      <c r="BQ93" s="594"/>
      <c r="BR93" s="594"/>
      <c r="BS93" s="594"/>
      <c r="BT93" s="594"/>
      <c r="BU93" s="594"/>
      <c r="BV93" s="594"/>
      <c r="BW93" s="594"/>
      <c r="BX93" s="594"/>
      <c r="BY93" s="751"/>
      <c r="BZ93" s="752"/>
      <c r="CA93" s="752"/>
      <c r="CB93" s="752"/>
      <c r="CC93" s="752"/>
      <c r="CD93" s="752"/>
      <c r="CE93" s="752"/>
      <c r="CF93" s="752"/>
      <c r="CG93" s="752"/>
      <c r="CH93" s="752"/>
      <c r="CI93" s="752"/>
      <c r="CJ93" s="752"/>
      <c r="CK93" s="752"/>
      <c r="CL93" s="752"/>
      <c r="CM93" s="752"/>
      <c r="CN93" s="752"/>
      <c r="CO93" s="752"/>
      <c r="CP93" s="752"/>
      <c r="CQ93" s="752"/>
      <c r="CR93" s="752"/>
      <c r="CS93" s="752"/>
      <c r="CT93" s="752"/>
      <c r="CU93" s="752"/>
      <c r="CV93" s="752"/>
      <c r="CW93" s="752"/>
      <c r="CX93" s="752"/>
      <c r="CY93" s="752"/>
      <c r="CZ93" s="752"/>
      <c r="DA93" s="735"/>
      <c r="DB93" s="735"/>
      <c r="DC93" s="735"/>
      <c r="DD93" s="735"/>
      <c r="DE93" s="735"/>
      <c r="DF93" s="735"/>
      <c r="DG93" s="735"/>
      <c r="DH93" s="735"/>
      <c r="DI93" s="735"/>
      <c r="DJ93" s="736"/>
      <c r="DK93" s="737"/>
      <c r="DL93" s="738"/>
      <c r="DM93" s="738"/>
      <c r="DN93" s="738"/>
      <c r="DO93" s="738"/>
      <c r="DP93" s="738"/>
      <c r="DQ93" s="738"/>
      <c r="DR93" s="738"/>
      <c r="DS93" s="738"/>
      <c r="DT93" s="738"/>
      <c r="DU93" s="741"/>
      <c r="DV93" s="674"/>
      <c r="DW93" s="674"/>
      <c r="DX93" s="674"/>
      <c r="DY93" s="674"/>
      <c r="DZ93" s="674"/>
      <c r="EA93" s="674"/>
      <c r="EB93" s="674"/>
      <c r="EC93" s="674"/>
      <c r="ED93" s="674"/>
      <c r="EE93" s="674"/>
      <c r="EF93" s="674"/>
      <c r="EG93" s="674"/>
      <c r="EH93" s="674"/>
      <c r="EI93" s="674"/>
      <c r="EJ93" s="674"/>
      <c r="EK93" s="674"/>
      <c r="EL93" s="674"/>
      <c r="EM93" s="674"/>
      <c r="EN93" s="674"/>
      <c r="EO93" s="674"/>
      <c r="EP93" s="674"/>
      <c r="EQ93" s="674"/>
      <c r="ER93" s="674"/>
      <c r="ES93" s="674"/>
      <c r="ET93" s="674"/>
      <c r="EU93" s="674"/>
      <c r="EV93" s="674"/>
      <c r="EW93" s="674"/>
      <c r="EX93" s="674"/>
      <c r="EY93" s="674"/>
      <c r="EZ93" s="674"/>
      <c r="FA93" s="674"/>
      <c r="FB93" s="674"/>
      <c r="FC93" s="674"/>
      <c r="FD93" s="675"/>
    </row>
    <row r="94" spans="1:179" ht="7.95" customHeight="1" x14ac:dyDescent="0.15">
      <c r="C94" s="703" t="s">
        <v>102</v>
      </c>
      <c r="D94" s="704"/>
      <c r="E94" s="704"/>
      <c r="F94" s="704"/>
      <c r="G94" s="704"/>
      <c r="H94" s="704"/>
      <c r="I94" s="704"/>
      <c r="J94" s="704"/>
      <c r="K94" s="704"/>
      <c r="L94" s="704"/>
      <c r="M94" s="704"/>
      <c r="N94" s="704"/>
      <c r="O94" s="704"/>
      <c r="P94" s="704"/>
      <c r="Q94" s="704"/>
      <c r="R94" s="704"/>
      <c r="S94" s="704"/>
      <c r="T94" s="704"/>
      <c r="U94" s="704"/>
      <c r="V94" s="704"/>
      <c r="W94" s="704"/>
      <c r="X94" s="704"/>
      <c r="Y94" s="704"/>
      <c r="Z94" s="704"/>
      <c r="AA94" s="704"/>
      <c r="AB94" s="704"/>
      <c r="AC94" s="704"/>
      <c r="AD94" s="704"/>
      <c r="AE94" s="704"/>
      <c r="AF94" s="705"/>
      <c r="AG94" s="711">
        <f>SUM(AG22:BP93)</f>
        <v>0</v>
      </c>
      <c r="AH94" s="670"/>
      <c r="AI94" s="670"/>
      <c r="AJ94" s="670"/>
      <c r="AK94" s="670"/>
      <c r="AL94" s="670"/>
      <c r="AM94" s="670"/>
      <c r="AN94" s="670"/>
      <c r="AO94" s="670"/>
      <c r="AP94" s="670"/>
      <c r="AQ94" s="670"/>
      <c r="AR94" s="670"/>
      <c r="AS94" s="670"/>
      <c r="AT94" s="670"/>
      <c r="AU94" s="670"/>
      <c r="AV94" s="670"/>
      <c r="AW94" s="670"/>
      <c r="AX94" s="670"/>
      <c r="AY94" s="670"/>
      <c r="AZ94" s="670"/>
      <c r="BA94" s="670"/>
      <c r="BB94" s="670"/>
      <c r="BC94" s="670"/>
      <c r="BD94" s="670"/>
      <c r="BE94" s="670"/>
      <c r="BF94" s="670"/>
      <c r="BG94" s="670"/>
      <c r="BH94" s="670"/>
      <c r="BI94" s="670"/>
      <c r="BJ94" s="670"/>
      <c r="BK94" s="670"/>
      <c r="BL94" s="670"/>
      <c r="BM94" s="670"/>
      <c r="BN94" s="670"/>
      <c r="BO94" s="670"/>
      <c r="BP94" s="712"/>
      <c r="BQ94" s="717"/>
      <c r="BR94" s="568"/>
      <c r="BS94" s="568"/>
      <c r="BT94" s="568"/>
      <c r="BU94" s="568"/>
      <c r="BV94" s="568"/>
      <c r="BW94" s="568"/>
      <c r="BX94" s="718"/>
      <c r="BY94" s="722">
        <f>SUM(BY22:CZ93)</f>
        <v>0</v>
      </c>
      <c r="BZ94" s="670"/>
      <c r="CA94" s="670"/>
      <c r="CB94" s="670"/>
      <c r="CC94" s="670"/>
      <c r="CD94" s="670"/>
      <c r="CE94" s="670"/>
      <c r="CF94" s="670"/>
      <c r="CG94" s="670"/>
      <c r="CH94" s="670"/>
      <c r="CI94" s="670"/>
      <c r="CJ94" s="670"/>
      <c r="CK94" s="670"/>
      <c r="CL94" s="670"/>
      <c r="CM94" s="670"/>
      <c r="CN94" s="670"/>
      <c r="CO94" s="670"/>
      <c r="CP94" s="670"/>
      <c r="CQ94" s="670"/>
      <c r="CR94" s="670"/>
      <c r="CS94" s="670"/>
      <c r="CT94" s="670"/>
      <c r="CU94" s="670"/>
      <c r="CV94" s="670"/>
      <c r="CW94" s="670"/>
      <c r="CX94" s="670"/>
      <c r="CY94" s="670"/>
      <c r="CZ94" s="712"/>
      <c r="DA94" s="717"/>
      <c r="DB94" s="568"/>
      <c r="DC94" s="568"/>
      <c r="DD94" s="568"/>
      <c r="DE94" s="568"/>
      <c r="DF94" s="568"/>
      <c r="DG94" s="568"/>
      <c r="DH94" s="568"/>
      <c r="DI94" s="568"/>
      <c r="DJ94" s="718"/>
      <c r="DK94" s="727"/>
      <c r="DL94" s="728"/>
      <c r="DM94" s="728"/>
      <c r="DN94" s="728"/>
      <c r="DO94" s="728"/>
      <c r="DP94" s="728"/>
      <c r="DQ94" s="728"/>
      <c r="DR94" s="728"/>
      <c r="DS94" s="728"/>
      <c r="DT94" s="729"/>
      <c r="DU94" s="670">
        <f>SUM(DU22:FD93)</f>
        <v>0</v>
      </c>
      <c r="DV94" s="670"/>
      <c r="DW94" s="670"/>
      <c r="DX94" s="670"/>
      <c r="DY94" s="670"/>
      <c r="DZ94" s="670"/>
      <c r="EA94" s="670"/>
      <c r="EB94" s="670"/>
      <c r="EC94" s="670"/>
      <c r="ED94" s="670"/>
      <c r="EE94" s="670"/>
      <c r="EF94" s="670"/>
      <c r="EG94" s="670"/>
      <c r="EH94" s="670"/>
      <c r="EI94" s="670"/>
      <c r="EJ94" s="670"/>
      <c r="EK94" s="670"/>
      <c r="EL94" s="670"/>
      <c r="EM94" s="670"/>
      <c r="EN94" s="670"/>
      <c r="EO94" s="670"/>
      <c r="EP94" s="670"/>
      <c r="EQ94" s="670"/>
      <c r="ER94" s="670"/>
      <c r="ES94" s="670"/>
      <c r="ET94" s="670"/>
      <c r="EU94" s="670"/>
      <c r="EV94" s="670"/>
      <c r="EW94" s="670"/>
      <c r="EX94" s="670"/>
      <c r="EY94" s="670"/>
      <c r="EZ94" s="670"/>
      <c r="FA94" s="670"/>
      <c r="FB94" s="670"/>
      <c r="FC94" s="670"/>
      <c r="FD94" s="671"/>
    </row>
    <row r="95" spans="1:179" ht="7.95" customHeight="1" x14ac:dyDescent="0.15">
      <c r="C95" s="706"/>
      <c r="D95" s="464"/>
      <c r="E95" s="464"/>
      <c r="F95" s="464"/>
      <c r="G95" s="464"/>
      <c r="H95" s="464"/>
      <c r="I95" s="464"/>
      <c r="J95" s="464"/>
      <c r="K95" s="464"/>
      <c r="L95" s="464"/>
      <c r="M95" s="464"/>
      <c r="N95" s="464"/>
      <c r="O95" s="464"/>
      <c r="P95" s="464"/>
      <c r="Q95" s="464"/>
      <c r="R95" s="464"/>
      <c r="S95" s="464"/>
      <c r="T95" s="464"/>
      <c r="U95" s="464"/>
      <c r="V95" s="464"/>
      <c r="W95" s="464"/>
      <c r="X95" s="464"/>
      <c r="Y95" s="464"/>
      <c r="Z95" s="464"/>
      <c r="AA95" s="464"/>
      <c r="AB95" s="464"/>
      <c r="AC95" s="464"/>
      <c r="AD95" s="464"/>
      <c r="AE95" s="464"/>
      <c r="AF95" s="707"/>
      <c r="AG95" s="713"/>
      <c r="AH95" s="672"/>
      <c r="AI95" s="672"/>
      <c r="AJ95" s="672"/>
      <c r="AK95" s="672"/>
      <c r="AL95" s="672"/>
      <c r="AM95" s="672"/>
      <c r="AN95" s="672"/>
      <c r="AO95" s="672"/>
      <c r="AP95" s="672"/>
      <c r="AQ95" s="672"/>
      <c r="AR95" s="672"/>
      <c r="AS95" s="672"/>
      <c r="AT95" s="672"/>
      <c r="AU95" s="672"/>
      <c r="AV95" s="672"/>
      <c r="AW95" s="672"/>
      <c r="AX95" s="672"/>
      <c r="AY95" s="672"/>
      <c r="AZ95" s="672"/>
      <c r="BA95" s="672"/>
      <c r="BB95" s="672"/>
      <c r="BC95" s="672"/>
      <c r="BD95" s="672"/>
      <c r="BE95" s="672"/>
      <c r="BF95" s="672"/>
      <c r="BG95" s="672"/>
      <c r="BH95" s="672"/>
      <c r="BI95" s="672"/>
      <c r="BJ95" s="672"/>
      <c r="BK95" s="672"/>
      <c r="BL95" s="672"/>
      <c r="BM95" s="672"/>
      <c r="BN95" s="672"/>
      <c r="BO95" s="672"/>
      <c r="BP95" s="714"/>
      <c r="BQ95" s="719"/>
      <c r="BR95" s="545"/>
      <c r="BS95" s="545"/>
      <c r="BT95" s="545"/>
      <c r="BU95" s="545"/>
      <c r="BV95" s="545"/>
      <c r="BW95" s="545"/>
      <c r="BX95" s="546"/>
      <c r="BY95" s="723"/>
      <c r="BZ95" s="672"/>
      <c r="CA95" s="672"/>
      <c r="CB95" s="672"/>
      <c r="CC95" s="672"/>
      <c r="CD95" s="672"/>
      <c r="CE95" s="672"/>
      <c r="CF95" s="672"/>
      <c r="CG95" s="672"/>
      <c r="CH95" s="672"/>
      <c r="CI95" s="672"/>
      <c r="CJ95" s="672"/>
      <c r="CK95" s="672"/>
      <c r="CL95" s="672"/>
      <c r="CM95" s="672"/>
      <c r="CN95" s="672"/>
      <c r="CO95" s="672"/>
      <c r="CP95" s="672"/>
      <c r="CQ95" s="672"/>
      <c r="CR95" s="672"/>
      <c r="CS95" s="672"/>
      <c r="CT95" s="672"/>
      <c r="CU95" s="672"/>
      <c r="CV95" s="672"/>
      <c r="CW95" s="672"/>
      <c r="CX95" s="672"/>
      <c r="CY95" s="672"/>
      <c r="CZ95" s="714"/>
      <c r="DA95" s="719"/>
      <c r="DB95" s="545"/>
      <c r="DC95" s="545"/>
      <c r="DD95" s="545"/>
      <c r="DE95" s="545"/>
      <c r="DF95" s="545"/>
      <c r="DG95" s="545"/>
      <c r="DH95" s="545"/>
      <c r="DI95" s="545"/>
      <c r="DJ95" s="546"/>
      <c r="DK95" s="730"/>
      <c r="DL95" s="561"/>
      <c r="DM95" s="561"/>
      <c r="DN95" s="561"/>
      <c r="DO95" s="561"/>
      <c r="DP95" s="561"/>
      <c r="DQ95" s="561"/>
      <c r="DR95" s="561"/>
      <c r="DS95" s="561"/>
      <c r="DT95" s="731"/>
      <c r="DU95" s="672"/>
      <c r="DV95" s="672"/>
      <c r="DW95" s="672"/>
      <c r="DX95" s="672"/>
      <c r="DY95" s="672"/>
      <c r="DZ95" s="672"/>
      <c r="EA95" s="672"/>
      <c r="EB95" s="672"/>
      <c r="EC95" s="672"/>
      <c r="ED95" s="672"/>
      <c r="EE95" s="672"/>
      <c r="EF95" s="672"/>
      <c r="EG95" s="672"/>
      <c r="EH95" s="672"/>
      <c r="EI95" s="672"/>
      <c r="EJ95" s="672"/>
      <c r="EK95" s="672"/>
      <c r="EL95" s="672"/>
      <c r="EM95" s="672"/>
      <c r="EN95" s="672"/>
      <c r="EO95" s="672"/>
      <c r="EP95" s="672"/>
      <c r="EQ95" s="672"/>
      <c r="ER95" s="672"/>
      <c r="ES95" s="672"/>
      <c r="ET95" s="672"/>
      <c r="EU95" s="672"/>
      <c r="EV95" s="672"/>
      <c r="EW95" s="672"/>
      <c r="EX95" s="672"/>
      <c r="EY95" s="672"/>
      <c r="EZ95" s="672"/>
      <c r="FA95" s="672"/>
      <c r="FB95" s="672"/>
      <c r="FC95" s="672"/>
      <c r="FD95" s="673"/>
    </row>
    <row r="96" spans="1:179" ht="7.95" customHeight="1" x14ac:dyDescent="0.15">
      <c r="C96" s="706"/>
      <c r="D96" s="464"/>
      <c r="E96" s="464"/>
      <c r="F96" s="464"/>
      <c r="G96" s="464"/>
      <c r="H96" s="464"/>
      <c r="I96" s="464"/>
      <c r="J96" s="464"/>
      <c r="K96" s="464"/>
      <c r="L96" s="464"/>
      <c r="M96" s="464"/>
      <c r="N96" s="464"/>
      <c r="O96" s="464"/>
      <c r="P96" s="464"/>
      <c r="Q96" s="464"/>
      <c r="R96" s="464"/>
      <c r="S96" s="464"/>
      <c r="T96" s="464"/>
      <c r="U96" s="464"/>
      <c r="V96" s="464"/>
      <c r="W96" s="464"/>
      <c r="X96" s="464"/>
      <c r="Y96" s="464"/>
      <c r="Z96" s="464"/>
      <c r="AA96" s="464"/>
      <c r="AB96" s="464"/>
      <c r="AC96" s="464"/>
      <c r="AD96" s="464"/>
      <c r="AE96" s="464"/>
      <c r="AF96" s="707"/>
      <c r="AG96" s="713"/>
      <c r="AH96" s="672"/>
      <c r="AI96" s="672"/>
      <c r="AJ96" s="672"/>
      <c r="AK96" s="672"/>
      <c r="AL96" s="672"/>
      <c r="AM96" s="672"/>
      <c r="AN96" s="672"/>
      <c r="AO96" s="672"/>
      <c r="AP96" s="672"/>
      <c r="AQ96" s="672"/>
      <c r="AR96" s="672"/>
      <c r="AS96" s="672"/>
      <c r="AT96" s="672"/>
      <c r="AU96" s="672"/>
      <c r="AV96" s="672"/>
      <c r="AW96" s="672"/>
      <c r="AX96" s="672"/>
      <c r="AY96" s="672"/>
      <c r="AZ96" s="672"/>
      <c r="BA96" s="672"/>
      <c r="BB96" s="672"/>
      <c r="BC96" s="672"/>
      <c r="BD96" s="672"/>
      <c r="BE96" s="672"/>
      <c r="BF96" s="672"/>
      <c r="BG96" s="672"/>
      <c r="BH96" s="672"/>
      <c r="BI96" s="672"/>
      <c r="BJ96" s="672"/>
      <c r="BK96" s="672"/>
      <c r="BL96" s="672"/>
      <c r="BM96" s="672"/>
      <c r="BN96" s="672"/>
      <c r="BO96" s="672"/>
      <c r="BP96" s="714"/>
      <c r="BQ96" s="719"/>
      <c r="BR96" s="545"/>
      <c r="BS96" s="545"/>
      <c r="BT96" s="545"/>
      <c r="BU96" s="545"/>
      <c r="BV96" s="545"/>
      <c r="BW96" s="545"/>
      <c r="BX96" s="546"/>
      <c r="BY96" s="723"/>
      <c r="BZ96" s="672"/>
      <c r="CA96" s="672"/>
      <c r="CB96" s="672"/>
      <c r="CC96" s="672"/>
      <c r="CD96" s="672"/>
      <c r="CE96" s="672"/>
      <c r="CF96" s="672"/>
      <c r="CG96" s="672"/>
      <c r="CH96" s="672"/>
      <c r="CI96" s="672"/>
      <c r="CJ96" s="672"/>
      <c r="CK96" s="672"/>
      <c r="CL96" s="672"/>
      <c r="CM96" s="672"/>
      <c r="CN96" s="672"/>
      <c r="CO96" s="672"/>
      <c r="CP96" s="672"/>
      <c r="CQ96" s="672"/>
      <c r="CR96" s="672"/>
      <c r="CS96" s="672"/>
      <c r="CT96" s="672"/>
      <c r="CU96" s="672"/>
      <c r="CV96" s="672"/>
      <c r="CW96" s="672"/>
      <c r="CX96" s="672"/>
      <c r="CY96" s="672"/>
      <c r="CZ96" s="714"/>
      <c r="DA96" s="719"/>
      <c r="DB96" s="545"/>
      <c r="DC96" s="545"/>
      <c r="DD96" s="545"/>
      <c r="DE96" s="545"/>
      <c r="DF96" s="545"/>
      <c r="DG96" s="545"/>
      <c r="DH96" s="545"/>
      <c r="DI96" s="545"/>
      <c r="DJ96" s="546"/>
      <c r="DK96" s="730"/>
      <c r="DL96" s="561"/>
      <c r="DM96" s="561"/>
      <c r="DN96" s="561"/>
      <c r="DO96" s="561"/>
      <c r="DP96" s="561"/>
      <c r="DQ96" s="561"/>
      <c r="DR96" s="561"/>
      <c r="DS96" s="561"/>
      <c r="DT96" s="731"/>
      <c r="DU96" s="672"/>
      <c r="DV96" s="672"/>
      <c r="DW96" s="672"/>
      <c r="DX96" s="672"/>
      <c r="DY96" s="672"/>
      <c r="DZ96" s="672"/>
      <c r="EA96" s="672"/>
      <c r="EB96" s="672"/>
      <c r="EC96" s="672"/>
      <c r="ED96" s="672"/>
      <c r="EE96" s="672"/>
      <c r="EF96" s="672"/>
      <c r="EG96" s="672"/>
      <c r="EH96" s="672"/>
      <c r="EI96" s="672"/>
      <c r="EJ96" s="672"/>
      <c r="EK96" s="672"/>
      <c r="EL96" s="672"/>
      <c r="EM96" s="672"/>
      <c r="EN96" s="672"/>
      <c r="EO96" s="672"/>
      <c r="EP96" s="672"/>
      <c r="EQ96" s="672"/>
      <c r="ER96" s="672"/>
      <c r="ES96" s="672"/>
      <c r="ET96" s="672"/>
      <c r="EU96" s="672"/>
      <c r="EV96" s="672"/>
      <c r="EW96" s="672"/>
      <c r="EX96" s="672"/>
      <c r="EY96" s="672"/>
      <c r="EZ96" s="672"/>
      <c r="FA96" s="672"/>
      <c r="FB96" s="672"/>
      <c r="FC96" s="672"/>
      <c r="FD96" s="673"/>
    </row>
    <row r="97" spans="3:181" ht="7.95" customHeight="1" x14ac:dyDescent="0.15">
      <c r="C97" s="706"/>
      <c r="D97" s="464"/>
      <c r="E97" s="464"/>
      <c r="F97" s="464"/>
      <c r="G97" s="464"/>
      <c r="H97" s="464"/>
      <c r="I97" s="464"/>
      <c r="J97" s="464"/>
      <c r="K97" s="464"/>
      <c r="L97" s="464"/>
      <c r="M97" s="464"/>
      <c r="N97" s="464"/>
      <c r="O97" s="464"/>
      <c r="P97" s="464"/>
      <c r="Q97" s="464"/>
      <c r="R97" s="464"/>
      <c r="S97" s="464"/>
      <c r="T97" s="464"/>
      <c r="U97" s="464"/>
      <c r="V97" s="464"/>
      <c r="W97" s="464"/>
      <c r="X97" s="464"/>
      <c r="Y97" s="464"/>
      <c r="Z97" s="464"/>
      <c r="AA97" s="464"/>
      <c r="AB97" s="464"/>
      <c r="AC97" s="464"/>
      <c r="AD97" s="464"/>
      <c r="AE97" s="464"/>
      <c r="AF97" s="707"/>
      <c r="AG97" s="713"/>
      <c r="AH97" s="672"/>
      <c r="AI97" s="672"/>
      <c r="AJ97" s="672"/>
      <c r="AK97" s="672"/>
      <c r="AL97" s="672"/>
      <c r="AM97" s="672"/>
      <c r="AN97" s="672"/>
      <c r="AO97" s="672"/>
      <c r="AP97" s="672"/>
      <c r="AQ97" s="672"/>
      <c r="AR97" s="672"/>
      <c r="AS97" s="672"/>
      <c r="AT97" s="672"/>
      <c r="AU97" s="672"/>
      <c r="AV97" s="672"/>
      <c r="AW97" s="672"/>
      <c r="AX97" s="672"/>
      <c r="AY97" s="672"/>
      <c r="AZ97" s="672"/>
      <c r="BA97" s="672"/>
      <c r="BB97" s="672"/>
      <c r="BC97" s="672"/>
      <c r="BD97" s="672"/>
      <c r="BE97" s="672"/>
      <c r="BF97" s="672"/>
      <c r="BG97" s="672"/>
      <c r="BH97" s="672"/>
      <c r="BI97" s="672"/>
      <c r="BJ97" s="672"/>
      <c r="BK97" s="672"/>
      <c r="BL97" s="672"/>
      <c r="BM97" s="672"/>
      <c r="BN97" s="672"/>
      <c r="BO97" s="672"/>
      <c r="BP97" s="714"/>
      <c r="BQ97" s="719"/>
      <c r="BR97" s="545"/>
      <c r="BS97" s="545"/>
      <c r="BT97" s="545"/>
      <c r="BU97" s="545"/>
      <c r="BV97" s="545"/>
      <c r="BW97" s="545"/>
      <c r="BX97" s="546"/>
      <c r="BY97" s="723"/>
      <c r="BZ97" s="672"/>
      <c r="CA97" s="672"/>
      <c r="CB97" s="672"/>
      <c r="CC97" s="672"/>
      <c r="CD97" s="672"/>
      <c r="CE97" s="672"/>
      <c r="CF97" s="672"/>
      <c r="CG97" s="672"/>
      <c r="CH97" s="672"/>
      <c r="CI97" s="672"/>
      <c r="CJ97" s="672"/>
      <c r="CK97" s="672"/>
      <c r="CL97" s="672"/>
      <c r="CM97" s="672"/>
      <c r="CN97" s="672"/>
      <c r="CO97" s="672"/>
      <c r="CP97" s="672"/>
      <c r="CQ97" s="672"/>
      <c r="CR97" s="672"/>
      <c r="CS97" s="672"/>
      <c r="CT97" s="672"/>
      <c r="CU97" s="672"/>
      <c r="CV97" s="672"/>
      <c r="CW97" s="672"/>
      <c r="CX97" s="672"/>
      <c r="CY97" s="672"/>
      <c r="CZ97" s="714"/>
      <c r="DA97" s="719"/>
      <c r="DB97" s="545"/>
      <c r="DC97" s="545"/>
      <c r="DD97" s="545"/>
      <c r="DE97" s="545"/>
      <c r="DF97" s="545"/>
      <c r="DG97" s="545"/>
      <c r="DH97" s="545"/>
      <c r="DI97" s="545"/>
      <c r="DJ97" s="546"/>
      <c r="DK97" s="730"/>
      <c r="DL97" s="561"/>
      <c r="DM97" s="561"/>
      <c r="DN97" s="561"/>
      <c r="DO97" s="561"/>
      <c r="DP97" s="561"/>
      <c r="DQ97" s="561"/>
      <c r="DR97" s="561"/>
      <c r="DS97" s="561"/>
      <c r="DT97" s="731"/>
      <c r="DU97" s="672"/>
      <c r="DV97" s="672"/>
      <c r="DW97" s="672"/>
      <c r="DX97" s="672"/>
      <c r="DY97" s="672"/>
      <c r="DZ97" s="672"/>
      <c r="EA97" s="672"/>
      <c r="EB97" s="672"/>
      <c r="EC97" s="672"/>
      <c r="ED97" s="672"/>
      <c r="EE97" s="672"/>
      <c r="EF97" s="672"/>
      <c r="EG97" s="672"/>
      <c r="EH97" s="672"/>
      <c r="EI97" s="672"/>
      <c r="EJ97" s="672"/>
      <c r="EK97" s="672"/>
      <c r="EL97" s="672"/>
      <c r="EM97" s="672"/>
      <c r="EN97" s="672"/>
      <c r="EO97" s="672"/>
      <c r="EP97" s="672"/>
      <c r="EQ97" s="672"/>
      <c r="ER97" s="672"/>
      <c r="ES97" s="672"/>
      <c r="ET97" s="672"/>
      <c r="EU97" s="672"/>
      <c r="EV97" s="672"/>
      <c r="EW97" s="672"/>
      <c r="EX97" s="672"/>
      <c r="EY97" s="672"/>
      <c r="EZ97" s="672"/>
      <c r="FA97" s="672"/>
      <c r="FB97" s="672"/>
      <c r="FC97" s="672"/>
      <c r="FD97" s="673"/>
    </row>
    <row r="98" spans="3:181" ht="7.95" customHeight="1" x14ac:dyDescent="0.15">
      <c r="C98" s="706"/>
      <c r="D98" s="464"/>
      <c r="E98" s="464"/>
      <c r="F98" s="464"/>
      <c r="G98" s="464"/>
      <c r="H98" s="464"/>
      <c r="I98" s="464"/>
      <c r="J98" s="464"/>
      <c r="K98" s="464"/>
      <c r="L98" s="464"/>
      <c r="M98" s="464"/>
      <c r="N98" s="464"/>
      <c r="O98" s="464"/>
      <c r="P98" s="464"/>
      <c r="Q98" s="464"/>
      <c r="R98" s="464"/>
      <c r="S98" s="464"/>
      <c r="T98" s="464"/>
      <c r="U98" s="464"/>
      <c r="V98" s="464"/>
      <c r="W98" s="464"/>
      <c r="X98" s="464"/>
      <c r="Y98" s="464"/>
      <c r="Z98" s="464"/>
      <c r="AA98" s="464"/>
      <c r="AB98" s="464"/>
      <c r="AC98" s="464"/>
      <c r="AD98" s="464"/>
      <c r="AE98" s="464"/>
      <c r="AF98" s="707"/>
      <c r="AG98" s="713"/>
      <c r="AH98" s="672"/>
      <c r="AI98" s="672"/>
      <c r="AJ98" s="672"/>
      <c r="AK98" s="672"/>
      <c r="AL98" s="672"/>
      <c r="AM98" s="672"/>
      <c r="AN98" s="672"/>
      <c r="AO98" s="672"/>
      <c r="AP98" s="672"/>
      <c r="AQ98" s="672"/>
      <c r="AR98" s="672"/>
      <c r="AS98" s="672"/>
      <c r="AT98" s="672"/>
      <c r="AU98" s="672"/>
      <c r="AV98" s="672"/>
      <c r="AW98" s="672"/>
      <c r="AX98" s="672"/>
      <c r="AY98" s="672"/>
      <c r="AZ98" s="672"/>
      <c r="BA98" s="672"/>
      <c r="BB98" s="672"/>
      <c r="BC98" s="672"/>
      <c r="BD98" s="672"/>
      <c r="BE98" s="672"/>
      <c r="BF98" s="672"/>
      <c r="BG98" s="672"/>
      <c r="BH98" s="672"/>
      <c r="BI98" s="672"/>
      <c r="BJ98" s="672"/>
      <c r="BK98" s="672"/>
      <c r="BL98" s="672"/>
      <c r="BM98" s="672"/>
      <c r="BN98" s="672"/>
      <c r="BO98" s="672"/>
      <c r="BP98" s="714"/>
      <c r="BQ98" s="719"/>
      <c r="BR98" s="545"/>
      <c r="BS98" s="545"/>
      <c r="BT98" s="545"/>
      <c r="BU98" s="545"/>
      <c r="BV98" s="545"/>
      <c r="BW98" s="545"/>
      <c r="BX98" s="546"/>
      <c r="BY98" s="723"/>
      <c r="BZ98" s="672"/>
      <c r="CA98" s="672"/>
      <c r="CB98" s="672"/>
      <c r="CC98" s="672"/>
      <c r="CD98" s="672"/>
      <c r="CE98" s="672"/>
      <c r="CF98" s="672"/>
      <c r="CG98" s="672"/>
      <c r="CH98" s="672"/>
      <c r="CI98" s="672"/>
      <c r="CJ98" s="672"/>
      <c r="CK98" s="672"/>
      <c r="CL98" s="672"/>
      <c r="CM98" s="672"/>
      <c r="CN98" s="672"/>
      <c r="CO98" s="672"/>
      <c r="CP98" s="672"/>
      <c r="CQ98" s="672"/>
      <c r="CR98" s="672"/>
      <c r="CS98" s="672"/>
      <c r="CT98" s="672"/>
      <c r="CU98" s="672"/>
      <c r="CV98" s="672"/>
      <c r="CW98" s="672"/>
      <c r="CX98" s="672"/>
      <c r="CY98" s="672"/>
      <c r="CZ98" s="714"/>
      <c r="DA98" s="719"/>
      <c r="DB98" s="545"/>
      <c r="DC98" s="545"/>
      <c r="DD98" s="545"/>
      <c r="DE98" s="545"/>
      <c r="DF98" s="545"/>
      <c r="DG98" s="545"/>
      <c r="DH98" s="545"/>
      <c r="DI98" s="545"/>
      <c r="DJ98" s="546"/>
      <c r="DK98" s="730"/>
      <c r="DL98" s="561"/>
      <c r="DM98" s="561"/>
      <c r="DN98" s="561"/>
      <c r="DO98" s="561"/>
      <c r="DP98" s="561"/>
      <c r="DQ98" s="561"/>
      <c r="DR98" s="561"/>
      <c r="DS98" s="561"/>
      <c r="DT98" s="731"/>
      <c r="DU98" s="672"/>
      <c r="DV98" s="672"/>
      <c r="DW98" s="672"/>
      <c r="DX98" s="672"/>
      <c r="DY98" s="672"/>
      <c r="DZ98" s="672"/>
      <c r="EA98" s="672"/>
      <c r="EB98" s="672"/>
      <c r="EC98" s="672"/>
      <c r="ED98" s="672"/>
      <c r="EE98" s="672"/>
      <c r="EF98" s="672"/>
      <c r="EG98" s="672"/>
      <c r="EH98" s="672"/>
      <c r="EI98" s="672"/>
      <c r="EJ98" s="672"/>
      <c r="EK98" s="672"/>
      <c r="EL98" s="672"/>
      <c r="EM98" s="672"/>
      <c r="EN98" s="672"/>
      <c r="EO98" s="672"/>
      <c r="EP98" s="672"/>
      <c r="EQ98" s="672"/>
      <c r="ER98" s="672"/>
      <c r="ES98" s="672"/>
      <c r="ET98" s="672"/>
      <c r="EU98" s="672"/>
      <c r="EV98" s="672"/>
      <c r="EW98" s="672"/>
      <c r="EX98" s="672"/>
      <c r="EY98" s="672"/>
      <c r="EZ98" s="672"/>
      <c r="FA98" s="672"/>
      <c r="FB98" s="672"/>
      <c r="FC98" s="672"/>
      <c r="FD98" s="673"/>
    </row>
    <row r="99" spans="3:181" ht="7.95" customHeight="1" x14ac:dyDescent="0.15">
      <c r="C99" s="708"/>
      <c r="D99" s="709"/>
      <c r="E99" s="709"/>
      <c r="F99" s="709"/>
      <c r="G99" s="709"/>
      <c r="H99" s="709"/>
      <c r="I99" s="709"/>
      <c r="J99" s="709"/>
      <c r="K99" s="709"/>
      <c r="L99" s="709"/>
      <c r="M99" s="709"/>
      <c r="N99" s="709"/>
      <c r="O99" s="709"/>
      <c r="P99" s="709"/>
      <c r="Q99" s="709"/>
      <c r="R99" s="709"/>
      <c r="S99" s="709"/>
      <c r="T99" s="709"/>
      <c r="U99" s="709"/>
      <c r="V99" s="709"/>
      <c r="W99" s="709"/>
      <c r="X99" s="709"/>
      <c r="Y99" s="709"/>
      <c r="Z99" s="709"/>
      <c r="AA99" s="709"/>
      <c r="AB99" s="709"/>
      <c r="AC99" s="709"/>
      <c r="AD99" s="709"/>
      <c r="AE99" s="709"/>
      <c r="AF99" s="710"/>
      <c r="AG99" s="715"/>
      <c r="AH99" s="674"/>
      <c r="AI99" s="674"/>
      <c r="AJ99" s="674"/>
      <c r="AK99" s="674"/>
      <c r="AL99" s="674"/>
      <c r="AM99" s="674"/>
      <c r="AN99" s="674"/>
      <c r="AO99" s="674"/>
      <c r="AP99" s="674"/>
      <c r="AQ99" s="674"/>
      <c r="AR99" s="674"/>
      <c r="AS99" s="674"/>
      <c r="AT99" s="674"/>
      <c r="AU99" s="674"/>
      <c r="AV99" s="674"/>
      <c r="AW99" s="674"/>
      <c r="AX99" s="674"/>
      <c r="AY99" s="674"/>
      <c r="AZ99" s="674"/>
      <c r="BA99" s="674"/>
      <c r="BB99" s="674"/>
      <c r="BC99" s="674"/>
      <c r="BD99" s="674"/>
      <c r="BE99" s="674"/>
      <c r="BF99" s="674"/>
      <c r="BG99" s="674"/>
      <c r="BH99" s="674"/>
      <c r="BI99" s="674"/>
      <c r="BJ99" s="674"/>
      <c r="BK99" s="674"/>
      <c r="BL99" s="674"/>
      <c r="BM99" s="674"/>
      <c r="BN99" s="674"/>
      <c r="BO99" s="674"/>
      <c r="BP99" s="716"/>
      <c r="BQ99" s="720"/>
      <c r="BR99" s="547"/>
      <c r="BS99" s="547"/>
      <c r="BT99" s="547"/>
      <c r="BU99" s="547"/>
      <c r="BV99" s="547"/>
      <c r="BW99" s="547"/>
      <c r="BX99" s="721"/>
      <c r="BY99" s="724"/>
      <c r="BZ99" s="674"/>
      <c r="CA99" s="674"/>
      <c r="CB99" s="674"/>
      <c r="CC99" s="674"/>
      <c r="CD99" s="674"/>
      <c r="CE99" s="674"/>
      <c r="CF99" s="674"/>
      <c r="CG99" s="674"/>
      <c r="CH99" s="674"/>
      <c r="CI99" s="674"/>
      <c r="CJ99" s="674"/>
      <c r="CK99" s="674"/>
      <c r="CL99" s="674"/>
      <c r="CM99" s="674"/>
      <c r="CN99" s="674"/>
      <c r="CO99" s="674"/>
      <c r="CP99" s="674"/>
      <c r="CQ99" s="674"/>
      <c r="CR99" s="674"/>
      <c r="CS99" s="674"/>
      <c r="CT99" s="674"/>
      <c r="CU99" s="674"/>
      <c r="CV99" s="674"/>
      <c r="CW99" s="674"/>
      <c r="CX99" s="674"/>
      <c r="CY99" s="674"/>
      <c r="CZ99" s="716"/>
      <c r="DA99" s="725"/>
      <c r="DB99" s="547"/>
      <c r="DC99" s="547"/>
      <c r="DD99" s="547"/>
      <c r="DE99" s="547"/>
      <c r="DF99" s="547"/>
      <c r="DG99" s="547"/>
      <c r="DH99" s="547"/>
      <c r="DI99" s="547"/>
      <c r="DJ99" s="726"/>
      <c r="DK99" s="732"/>
      <c r="DL99" s="733"/>
      <c r="DM99" s="733"/>
      <c r="DN99" s="733"/>
      <c r="DO99" s="733"/>
      <c r="DP99" s="733"/>
      <c r="DQ99" s="733"/>
      <c r="DR99" s="733"/>
      <c r="DS99" s="733"/>
      <c r="DT99" s="734"/>
      <c r="DU99" s="674"/>
      <c r="DV99" s="674"/>
      <c r="DW99" s="674"/>
      <c r="DX99" s="674"/>
      <c r="DY99" s="674"/>
      <c r="DZ99" s="674"/>
      <c r="EA99" s="674"/>
      <c r="EB99" s="674"/>
      <c r="EC99" s="674"/>
      <c r="ED99" s="674"/>
      <c r="EE99" s="674"/>
      <c r="EF99" s="674"/>
      <c r="EG99" s="674"/>
      <c r="EH99" s="674"/>
      <c r="EI99" s="674"/>
      <c r="EJ99" s="674"/>
      <c r="EK99" s="674"/>
      <c r="EL99" s="674"/>
      <c r="EM99" s="674"/>
      <c r="EN99" s="674"/>
      <c r="EO99" s="674"/>
      <c r="EP99" s="674"/>
      <c r="EQ99" s="674"/>
      <c r="ER99" s="674"/>
      <c r="ES99" s="674"/>
      <c r="ET99" s="674"/>
      <c r="EU99" s="674"/>
      <c r="EV99" s="674"/>
      <c r="EW99" s="674"/>
      <c r="EX99" s="674"/>
      <c r="EY99" s="674"/>
      <c r="EZ99" s="674"/>
      <c r="FA99" s="674"/>
      <c r="FB99" s="674"/>
      <c r="FC99" s="674"/>
      <c r="FD99" s="675"/>
    </row>
    <row r="100" spans="3:181" ht="7.95" customHeight="1" x14ac:dyDescent="0.15">
      <c r="C100" s="676" t="s">
        <v>174</v>
      </c>
      <c r="D100" s="676"/>
      <c r="E100" s="676"/>
      <c r="F100" s="676"/>
      <c r="G100" s="676"/>
      <c r="H100" s="676"/>
      <c r="I100" s="676"/>
      <c r="J100" s="676"/>
      <c r="K100" s="676"/>
      <c r="L100" s="676"/>
      <c r="M100" s="676"/>
      <c r="N100" s="676"/>
      <c r="O100" s="676"/>
      <c r="P100" s="676"/>
      <c r="Q100" s="676"/>
      <c r="R100" s="676"/>
      <c r="S100" s="676"/>
      <c r="T100" s="676"/>
      <c r="U100" s="676"/>
      <c r="V100" s="676"/>
      <c r="W100" s="676"/>
      <c r="X100" s="676"/>
      <c r="Y100" s="676"/>
      <c r="Z100" s="676"/>
      <c r="AA100" s="676"/>
      <c r="AB100" s="676"/>
      <c r="AC100" s="676"/>
      <c r="AD100" s="676"/>
      <c r="AE100" s="676"/>
      <c r="AF100" s="677"/>
      <c r="AG100" s="680"/>
      <c r="AH100" s="681"/>
      <c r="AI100" s="681"/>
      <c r="AJ100" s="681"/>
      <c r="AK100" s="681"/>
      <c r="AL100" s="681"/>
      <c r="AM100" s="681"/>
      <c r="AN100" s="681"/>
      <c r="AO100" s="681"/>
      <c r="AP100" s="681"/>
      <c r="AQ100" s="681"/>
      <c r="AR100" s="681"/>
      <c r="AS100" s="681"/>
      <c r="AT100" s="681"/>
      <c r="AU100" s="681"/>
      <c r="AV100" s="681"/>
      <c r="AW100" s="681"/>
      <c r="AX100" s="681"/>
      <c r="AY100" s="681"/>
      <c r="AZ100" s="681"/>
      <c r="BA100" s="681"/>
      <c r="BB100" s="681"/>
      <c r="BC100" s="681"/>
      <c r="BD100" s="681"/>
      <c r="BE100" s="681"/>
      <c r="BF100" s="681"/>
      <c r="BG100" s="681"/>
      <c r="BH100" s="681"/>
      <c r="BI100" s="681"/>
      <c r="BJ100" s="681"/>
      <c r="BK100" s="681"/>
      <c r="BL100" s="681"/>
      <c r="BM100" s="681"/>
      <c r="BN100" s="681"/>
      <c r="BO100" s="681"/>
      <c r="BP100" s="681"/>
      <c r="BQ100" s="684"/>
      <c r="BR100" s="684"/>
      <c r="BS100" s="684"/>
      <c r="BT100" s="684"/>
      <c r="BU100" s="684"/>
      <c r="BV100" s="684"/>
      <c r="BW100" s="684"/>
      <c r="BX100" s="684"/>
      <c r="BY100" s="686"/>
      <c r="BZ100" s="686"/>
      <c r="CA100" s="686"/>
      <c r="CB100" s="686"/>
      <c r="CC100" s="686"/>
      <c r="CD100" s="686"/>
      <c r="CE100" s="686"/>
      <c r="CF100" s="686"/>
      <c r="CG100" s="686"/>
      <c r="CH100" s="686"/>
      <c r="CI100" s="686"/>
      <c r="CJ100" s="686"/>
      <c r="CK100" s="686"/>
      <c r="CL100" s="686"/>
      <c r="CM100" s="686"/>
      <c r="CN100" s="686"/>
      <c r="CO100" s="686"/>
      <c r="CP100" s="686"/>
      <c r="CQ100" s="686"/>
      <c r="CR100" s="686"/>
      <c r="CS100" s="686"/>
      <c r="CT100" s="686"/>
      <c r="CU100" s="686"/>
      <c r="CV100" s="686"/>
      <c r="CW100" s="686"/>
      <c r="CX100" s="686"/>
      <c r="CY100" s="686"/>
      <c r="CZ100" s="687"/>
      <c r="DA100" s="690">
        <v>0.02</v>
      </c>
      <c r="DB100" s="595"/>
      <c r="DC100" s="595"/>
      <c r="DD100" s="595"/>
      <c r="DE100" s="595"/>
      <c r="DF100" s="595"/>
      <c r="DG100" s="595"/>
      <c r="DH100" s="595"/>
      <c r="DI100" s="595"/>
      <c r="DJ100" s="587"/>
      <c r="DK100" s="694"/>
      <c r="DL100" s="694"/>
      <c r="DM100" s="694"/>
      <c r="DN100" s="694"/>
      <c r="DO100" s="694"/>
      <c r="DP100" s="694"/>
      <c r="DQ100" s="694"/>
      <c r="DR100" s="694"/>
      <c r="DS100" s="694"/>
      <c r="DT100" s="695"/>
      <c r="DU100" s="699">
        <f>ROUNDDOWN(DA100*BY94,0)</f>
        <v>0</v>
      </c>
      <c r="DV100" s="699"/>
      <c r="DW100" s="699"/>
      <c r="DX100" s="699"/>
      <c r="DY100" s="699"/>
      <c r="DZ100" s="699"/>
      <c r="EA100" s="699"/>
      <c r="EB100" s="699"/>
      <c r="EC100" s="699"/>
      <c r="ED100" s="699"/>
      <c r="EE100" s="699"/>
      <c r="EF100" s="699"/>
      <c r="EG100" s="699"/>
      <c r="EH100" s="699"/>
      <c r="EI100" s="699"/>
      <c r="EJ100" s="699"/>
      <c r="EK100" s="699"/>
      <c r="EL100" s="699"/>
      <c r="EM100" s="699"/>
      <c r="EN100" s="699"/>
      <c r="EO100" s="699"/>
      <c r="EP100" s="699"/>
      <c r="EQ100" s="699"/>
      <c r="ER100" s="699"/>
      <c r="ES100" s="699"/>
      <c r="ET100" s="699"/>
      <c r="EU100" s="699"/>
      <c r="EV100" s="699"/>
      <c r="EW100" s="699"/>
      <c r="EX100" s="699"/>
      <c r="EY100" s="699"/>
      <c r="EZ100" s="699"/>
      <c r="FA100" s="699"/>
      <c r="FB100" s="699"/>
      <c r="FC100" s="699"/>
      <c r="FD100" s="700"/>
    </row>
    <row r="101" spans="3:181" ht="7.95" customHeight="1" thickBot="1" x14ac:dyDescent="0.2">
      <c r="C101" s="678"/>
      <c r="D101" s="678"/>
      <c r="E101" s="678"/>
      <c r="F101" s="678"/>
      <c r="G101" s="678"/>
      <c r="H101" s="678"/>
      <c r="I101" s="678"/>
      <c r="J101" s="678"/>
      <c r="K101" s="678"/>
      <c r="L101" s="678"/>
      <c r="M101" s="678"/>
      <c r="N101" s="678"/>
      <c r="O101" s="678"/>
      <c r="P101" s="678"/>
      <c r="Q101" s="678"/>
      <c r="R101" s="678"/>
      <c r="S101" s="678"/>
      <c r="T101" s="678"/>
      <c r="U101" s="678"/>
      <c r="V101" s="678"/>
      <c r="W101" s="678"/>
      <c r="X101" s="678"/>
      <c r="Y101" s="678"/>
      <c r="Z101" s="678"/>
      <c r="AA101" s="678"/>
      <c r="AB101" s="678"/>
      <c r="AC101" s="678"/>
      <c r="AD101" s="678"/>
      <c r="AE101" s="678"/>
      <c r="AF101" s="679"/>
      <c r="AG101" s="682"/>
      <c r="AH101" s="683"/>
      <c r="AI101" s="683"/>
      <c r="AJ101" s="683"/>
      <c r="AK101" s="683"/>
      <c r="AL101" s="683"/>
      <c r="AM101" s="683"/>
      <c r="AN101" s="683"/>
      <c r="AO101" s="683"/>
      <c r="AP101" s="683"/>
      <c r="AQ101" s="683"/>
      <c r="AR101" s="683"/>
      <c r="AS101" s="683"/>
      <c r="AT101" s="683"/>
      <c r="AU101" s="683"/>
      <c r="AV101" s="683"/>
      <c r="AW101" s="683"/>
      <c r="AX101" s="683"/>
      <c r="AY101" s="683"/>
      <c r="AZ101" s="683"/>
      <c r="BA101" s="683"/>
      <c r="BB101" s="683"/>
      <c r="BC101" s="683"/>
      <c r="BD101" s="683"/>
      <c r="BE101" s="683"/>
      <c r="BF101" s="683"/>
      <c r="BG101" s="683"/>
      <c r="BH101" s="683"/>
      <c r="BI101" s="683"/>
      <c r="BJ101" s="683"/>
      <c r="BK101" s="683"/>
      <c r="BL101" s="683"/>
      <c r="BM101" s="683"/>
      <c r="BN101" s="683"/>
      <c r="BO101" s="683"/>
      <c r="BP101" s="683"/>
      <c r="BQ101" s="685"/>
      <c r="BR101" s="685"/>
      <c r="BS101" s="685"/>
      <c r="BT101" s="685"/>
      <c r="BU101" s="685"/>
      <c r="BV101" s="685"/>
      <c r="BW101" s="685"/>
      <c r="BX101" s="685"/>
      <c r="BY101" s="688"/>
      <c r="BZ101" s="688"/>
      <c r="CA101" s="688"/>
      <c r="CB101" s="688"/>
      <c r="CC101" s="688"/>
      <c r="CD101" s="688"/>
      <c r="CE101" s="688"/>
      <c r="CF101" s="688"/>
      <c r="CG101" s="688"/>
      <c r="CH101" s="688"/>
      <c r="CI101" s="688"/>
      <c r="CJ101" s="688"/>
      <c r="CK101" s="688"/>
      <c r="CL101" s="688"/>
      <c r="CM101" s="688"/>
      <c r="CN101" s="688"/>
      <c r="CO101" s="688"/>
      <c r="CP101" s="688"/>
      <c r="CQ101" s="688"/>
      <c r="CR101" s="688"/>
      <c r="CS101" s="688"/>
      <c r="CT101" s="688"/>
      <c r="CU101" s="688"/>
      <c r="CV101" s="688"/>
      <c r="CW101" s="688"/>
      <c r="CX101" s="688"/>
      <c r="CY101" s="688"/>
      <c r="CZ101" s="689"/>
      <c r="DA101" s="691"/>
      <c r="DB101" s="692"/>
      <c r="DC101" s="692"/>
      <c r="DD101" s="692"/>
      <c r="DE101" s="692"/>
      <c r="DF101" s="692"/>
      <c r="DG101" s="692"/>
      <c r="DH101" s="692"/>
      <c r="DI101" s="692"/>
      <c r="DJ101" s="693"/>
      <c r="DK101" s="696"/>
      <c r="DL101" s="697"/>
      <c r="DM101" s="697"/>
      <c r="DN101" s="697"/>
      <c r="DO101" s="697"/>
      <c r="DP101" s="697"/>
      <c r="DQ101" s="697"/>
      <c r="DR101" s="697"/>
      <c r="DS101" s="697"/>
      <c r="DT101" s="698"/>
      <c r="DU101" s="699"/>
      <c r="DV101" s="701"/>
      <c r="DW101" s="701"/>
      <c r="DX101" s="701"/>
      <c r="DY101" s="701"/>
      <c r="DZ101" s="701"/>
      <c r="EA101" s="701"/>
      <c r="EB101" s="701"/>
      <c r="EC101" s="701"/>
      <c r="ED101" s="701"/>
      <c r="EE101" s="701"/>
      <c r="EF101" s="701"/>
      <c r="EG101" s="701"/>
      <c r="EH101" s="701"/>
      <c r="EI101" s="701"/>
      <c r="EJ101" s="701"/>
      <c r="EK101" s="701"/>
      <c r="EL101" s="701"/>
      <c r="EM101" s="701"/>
      <c r="EN101" s="701"/>
      <c r="EO101" s="701"/>
      <c r="EP101" s="701"/>
      <c r="EQ101" s="701"/>
      <c r="ER101" s="701"/>
      <c r="ES101" s="701"/>
      <c r="ET101" s="701"/>
      <c r="EU101" s="701"/>
      <c r="EV101" s="701"/>
      <c r="EW101" s="701"/>
      <c r="EX101" s="701"/>
      <c r="EY101" s="701"/>
      <c r="EZ101" s="701"/>
      <c r="FA101" s="701"/>
      <c r="FB101" s="701"/>
      <c r="FC101" s="701"/>
      <c r="FD101" s="702"/>
      <c r="FE101" s="191"/>
      <c r="FF101" s="191"/>
      <c r="FG101" s="191"/>
      <c r="FH101" s="191"/>
      <c r="FI101" s="191"/>
      <c r="FJ101" s="191"/>
      <c r="FK101" s="191"/>
      <c r="FL101" s="191"/>
      <c r="FM101" s="191"/>
      <c r="FN101" s="191"/>
      <c r="FO101" s="191"/>
      <c r="FP101" s="191"/>
      <c r="FQ101" s="191"/>
      <c r="FR101" s="191"/>
      <c r="FS101" s="191"/>
      <c r="FT101" s="191"/>
      <c r="FU101" s="191"/>
      <c r="FV101" s="191"/>
      <c r="FW101" s="191"/>
    </row>
    <row r="102" spans="3:181" ht="7.95" customHeight="1" x14ac:dyDescent="0.15">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DL102" s="193"/>
      <c r="DM102" s="193"/>
      <c r="DN102" s="193"/>
      <c r="DO102" s="193"/>
      <c r="DP102" s="193"/>
      <c r="DQ102" s="193"/>
      <c r="DR102" s="193"/>
      <c r="DS102" s="193"/>
      <c r="DT102" s="193"/>
      <c r="DU102" s="193"/>
    </row>
    <row r="103" spans="3:181" ht="7.95" customHeight="1" x14ac:dyDescent="0.15">
      <c r="C103" s="658" t="s">
        <v>175</v>
      </c>
      <c r="D103" s="659"/>
      <c r="E103" s="659"/>
      <c r="F103" s="659"/>
      <c r="G103" s="659"/>
      <c r="H103" s="659"/>
      <c r="I103" s="659"/>
      <c r="J103" s="659"/>
      <c r="K103" s="659"/>
      <c r="L103" s="659"/>
      <c r="M103" s="659"/>
      <c r="N103" s="659"/>
      <c r="O103" s="659"/>
      <c r="P103" s="659"/>
      <c r="Q103" s="659"/>
      <c r="R103" s="659"/>
      <c r="S103" s="659"/>
      <c r="T103" s="659"/>
      <c r="U103" s="659"/>
      <c r="V103" s="659"/>
      <c r="W103" s="659"/>
      <c r="X103" s="659"/>
      <c r="Y103" s="659"/>
      <c r="Z103" s="659"/>
      <c r="AA103" s="659"/>
      <c r="AB103" s="659"/>
      <c r="AC103" s="659"/>
      <c r="AD103" s="659"/>
      <c r="AE103" s="659"/>
      <c r="AF103" s="659"/>
      <c r="AG103" s="659"/>
      <c r="AH103" s="659"/>
      <c r="AI103" s="659"/>
      <c r="AJ103" s="659"/>
      <c r="AK103" s="659"/>
      <c r="AL103" s="659"/>
      <c r="AM103" s="659"/>
      <c r="AN103" s="659"/>
      <c r="AO103" s="659"/>
      <c r="AP103" s="659"/>
      <c r="AQ103" s="660"/>
      <c r="AR103" s="652" t="s">
        <v>176</v>
      </c>
      <c r="AS103" s="653"/>
      <c r="AT103" s="653"/>
      <c r="AU103" s="653"/>
      <c r="AV103" s="653"/>
      <c r="AW103" s="653"/>
      <c r="AX103" s="653"/>
      <c r="AY103" s="653"/>
      <c r="AZ103" s="653"/>
      <c r="BA103" s="653"/>
      <c r="BB103" s="653"/>
      <c r="BC103" s="653"/>
      <c r="BD103" s="654"/>
      <c r="BE103" s="646" t="s">
        <v>177</v>
      </c>
      <c r="BF103" s="647"/>
      <c r="BG103" s="647"/>
      <c r="BH103" s="647"/>
      <c r="BI103" s="647"/>
      <c r="BJ103" s="647"/>
      <c r="BK103" s="647"/>
      <c r="BL103" s="647"/>
      <c r="BM103" s="647"/>
      <c r="BN103" s="647"/>
      <c r="BO103" s="647"/>
      <c r="BP103" s="648"/>
      <c r="BQ103" s="652" t="s">
        <v>178</v>
      </c>
      <c r="BR103" s="653"/>
      <c r="BS103" s="653"/>
      <c r="BT103" s="653"/>
      <c r="BU103" s="653"/>
      <c r="BV103" s="653"/>
      <c r="BW103" s="653"/>
      <c r="BX103" s="653"/>
      <c r="BY103" s="653"/>
      <c r="BZ103" s="653"/>
      <c r="CA103" s="653"/>
      <c r="CB103" s="653"/>
      <c r="CC103" s="653"/>
      <c r="CD103" s="653"/>
      <c r="CE103" s="653"/>
      <c r="CF103" s="654"/>
      <c r="CG103" s="658" t="s">
        <v>175</v>
      </c>
      <c r="CH103" s="659"/>
      <c r="CI103" s="659"/>
      <c r="CJ103" s="659"/>
      <c r="CK103" s="659"/>
      <c r="CL103" s="659"/>
      <c r="CM103" s="659"/>
      <c r="CN103" s="659"/>
      <c r="CO103" s="659"/>
      <c r="CP103" s="659"/>
      <c r="CQ103" s="659"/>
      <c r="CR103" s="659"/>
      <c r="CS103" s="659"/>
      <c r="CT103" s="659"/>
      <c r="CU103" s="659"/>
      <c r="CV103" s="659"/>
      <c r="CW103" s="659"/>
      <c r="CX103" s="659"/>
      <c r="CY103" s="659"/>
      <c r="CZ103" s="659"/>
      <c r="DA103" s="659"/>
      <c r="DB103" s="659"/>
      <c r="DC103" s="659"/>
      <c r="DD103" s="659"/>
      <c r="DE103" s="659"/>
      <c r="DF103" s="659"/>
      <c r="DG103" s="659"/>
      <c r="DH103" s="659"/>
      <c r="DI103" s="659"/>
      <c r="DJ103" s="659"/>
      <c r="DK103" s="659"/>
      <c r="DL103" s="659"/>
      <c r="DM103" s="659"/>
      <c r="DN103" s="659"/>
      <c r="DO103" s="659"/>
      <c r="DP103" s="659"/>
      <c r="DQ103" s="659"/>
      <c r="DR103" s="659"/>
      <c r="DS103" s="659"/>
      <c r="DT103" s="659"/>
      <c r="DU103" s="660"/>
      <c r="DV103" s="652" t="s">
        <v>176</v>
      </c>
      <c r="DW103" s="653"/>
      <c r="DX103" s="653"/>
      <c r="DY103" s="653"/>
      <c r="DZ103" s="653"/>
      <c r="EA103" s="653"/>
      <c r="EB103" s="653"/>
      <c r="EC103" s="653"/>
      <c r="ED103" s="653"/>
      <c r="EE103" s="653"/>
      <c r="EF103" s="653"/>
      <c r="EG103" s="653"/>
      <c r="EH103" s="654"/>
      <c r="EI103" s="646" t="s">
        <v>177</v>
      </c>
      <c r="EJ103" s="647"/>
      <c r="EK103" s="647"/>
      <c r="EL103" s="647"/>
      <c r="EM103" s="647"/>
      <c r="EN103" s="647"/>
      <c r="EO103" s="647"/>
      <c r="EP103" s="647"/>
      <c r="EQ103" s="647"/>
      <c r="ER103" s="647"/>
      <c r="ES103" s="647"/>
      <c r="ET103" s="648"/>
      <c r="EU103" s="652" t="s">
        <v>178</v>
      </c>
      <c r="EV103" s="653"/>
      <c r="EW103" s="653"/>
      <c r="EX103" s="653"/>
      <c r="EY103" s="653"/>
      <c r="EZ103" s="653"/>
      <c r="FA103" s="653"/>
      <c r="FB103" s="653"/>
      <c r="FC103" s="653"/>
      <c r="FD103" s="653"/>
      <c r="FE103" s="653"/>
      <c r="FF103" s="653"/>
      <c r="FG103" s="653"/>
      <c r="FH103" s="653"/>
      <c r="FI103" s="653"/>
      <c r="FJ103" s="654"/>
      <c r="FK103" s="194"/>
      <c r="FL103" s="194"/>
      <c r="FM103" s="194"/>
      <c r="FN103" s="194"/>
      <c r="FO103" s="194"/>
      <c r="FP103" s="194"/>
      <c r="FQ103" s="194"/>
      <c r="FR103" s="194"/>
      <c r="FS103" s="195"/>
      <c r="FT103" s="195"/>
      <c r="FU103" s="195"/>
      <c r="FV103" s="195"/>
      <c r="FW103" s="194"/>
      <c r="FX103" s="194"/>
      <c r="FY103" s="194"/>
    </row>
    <row r="104" spans="3:181" ht="7.95" customHeight="1" x14ac:dyDescent="0.15">
      <c r="C104" s="661"/>
      <c r="D104" s="662"/>
      <c r="E104" s="662"/>
      <c r="F104" s="662"/>
      <c r="G104" s="662"/>
      <c r="H104" s="662"/>
      <c r="I104" s="662"/>
      <c r="J104" s="662"/>
      <c r="K104" s="662"/>
      <c r="L104" s="662"/>
      <c r="M104" s="662"/>
      <c r="N104" s="662"/>
      <c r="O104" s="662"/>
      <c r="P104" s="662"/>
      <c r="Q104" s="662"/>
      <c r="R104" s="662"/>
      <c r="S104" s="662"/>
      <c r="T104" s="662"/>
      <c r="U104" s="662"/>
      <c r="V104" s="662"/>
      <c r="W104" s="662"/>
      <c r="X104" s="662"/>
      <c r="Y104" s="662"/>
      <c r="Z104" s="662"/>
      <c r="AA104" s="662"/>
      <c r="AB104" s="662"/>
      <c r="AC104" s="662"/>
      <c r="AD104" s="662"/>
      <c r="AE104" s="662"/>
      <c r="AF104" s="662"/>
      <c r="AG104" s="662"/>
      <c r="AH104" s="662"/>
      <c r="AI104" s="662"/>
      <c r="AJ104" s="662"/>
      <c r="AK104" s="662"/>
      <c r="AL104" s="662"/>
      <c r="AM104" s="662"/>
      <c r="AN104" s="662"/>
      <c r="AO104" s="662"/>
      <c r="AP104" s="662"/>
      <c r="AQ104" s="663"/>
      <c r="AR104" s="655"/>
      <c r="AS104" s="656"/>
      <c r="AT104" s="656"/>
      <c r="AU104" s="656"/>
      <c r="AV104" s="656"/>
      <c r="AW104" s="656"/>
      <c r="AX104" s="656"/>
      <c r="AY104" s="656"/>
      <c r="AZ104" s="656"/>
      <c r="BA104" s="656"/>
      <c r="BB104" s="656"/>
      <c r="BC104" s="656"/>
      <c r="BD104" s="657"/>
      <c r="BE104" s="649"/>
      <c r="BF104" s="650"/>
      <c r="BG104" s="650"/>
      <c r="BH104" s="650"/>
      <c r="BI104" s="650"/>
      <c r="BJ104" s="650"/>
      <c r="BK104" s="650"/>
      <c r="BL104" s="650"/>
      <c r="BM104" s="650"/>
      <c r="BN104" s="650"/>
      <c r="BO104" s="650"/>
      <c r="BP104" s="651"/>
      <c r="BQ104" s="655"/>
      <c r="BR104" s="656"/>
      <c r="BS104" s="656"/>
      <c r="BT104" s="656"/>
      <c r="BU104" s="656"/>
      <c r="BV104" s="656"/>
      <c r="BW104" s="656"/>
      <c r="BX104" s="656"/>
      <c r="BY104" s="656"/>
      <c r="BZ104" s="656"/>
      <c r="CA104" s="656"/>
      <c r="CB104" s="656"/>
      <c r="CC104" s="656"/>
      <c r="CD104" s="656"/>
      <c r="CE104" s="656"/>
      <c r="CF104" s="657"/>
      <c r="CG104" s="661"/>
      <c r="CH104" s="662"/>
      <c r="CI104" s="662"/>
      <c r="CJ104" s="662"/>
      <c r="CK104" s="662"/>
      <c r="CL104" s="662"/>
      <c r="CM104" s="662"/>
      <c r="CN104" s="662"/>
      <c r="CO104" s="662"/>
      <c r="CP104" s="662"/>
      <c r="CQ104" s="662"/>
      <c r="CR104" s="662"/>
      <c r="CS104" s="662"/>
      <c r="CT104" s="662"/>
      <c r="CU104" s="662"/>
      <c r="CV104" s="662"/>
      <c r="CW104" s="662"/>
      <c r="CX104" s="662"/>
      <c r="CY104" s="662"/>
      <c r="CZ104" s="662"/>
      <c r="DA104" s="662"/>
      <c r="DB104" s="662"/>
      <c r="DC104" s="662"/>
      <c r="DD104" s="662"/>
      <c r="DE104" s="662"/>
      <c r="DF104" s="662"/>
      <c r="DG104" s="662"/>
      <c r="DH104" s="662"/>
      <c r="DI104" s="662"/>
      <c r="DJ104" s="662"/>
      <c r="DK104" s="662"/>
      <c r="DL104" s="662"/>
      <c r="DM104" s="662"/>
      <c r="DN104" s="662"/>
      <c r="DO104" s="662"/>
      <c r="DP104" s="662"/>
      <c r="DQ104" s="662"/>
      <c r="DR104" s="662"/>
      <c r="DS104" s="662"/>
      <c r="DT104" s="662"/>
      <c r="DU104" s="663"/>
      <c r="DV104" s="655"/>
      <c r="DW104" s="656"/>
      <c r="DX104" s="656"/>
      <c r="DY104" s="656"/>
      <c r="DZ104" s="656"/>
      <c r="EA104" s="656"/>
      <c r="EB104" s="656"/>
      <c r="EC104" s="656"/>
      <c r="ED104" s="656"/>
      <c r="EE104" s="656"/>
      <c r="EF104" s="656"/>
      <c r="EG104" s="656"/>
      <c r="EH104" s="657"/>
      <c r="EI104" s="649"/>
      <c r="EJ104" s="650"/>
      <c r="EK104" s="650"/>
      <c r="EL104" s="650"/>
      <c r="EM104" s="650"/>
      <c r="EN104" s="650"/>
      <c r="EO104" s="650"/>
      <c r="EP104" s="650"/>
      <c r="EQ104" s="650"/>
      <c r="ER104" s="650"/>
      <c r="ES104" s="650"/>
      <c r="ET104" s="651"/>
      <c r="EU104" s="655"/>
      <c r="EV104" s="656"/>
      <c r="EW104" s="656"/>
      <c r="EX104" s="656"/>
      <c r="EY104" s="656"/>
      <c r="EZ104" s="656"/>
      <c r="FA104" s="656"/>
      <c r="FB104" s="656"/>
      <c r="FC104" s="656"/>
      <c r="FD104" s="656"/>
      <c r="FE104" s="656"/>
      <c r="FF104" s="656"/>
      <c r="FG104" s="656"/>
      <c r="FH104" s="656"/>
      <c r="FI104" s="656"/>
      <c r="FJ104" s="657"/>
      <c r="FK104" s="194"/>
      <c r="FL104" s="194"/>
      <c r="FM104" s="194"/>
      <c r="FN104" s="194"/>
      <c r="FO104" s="194"/>
      <c r="FP104" s="194"/>
      <c r="FQ104" s="194"/>
      <c r="FR104" s="194"/>
      <c r="FS104" s="195"/>
      <c r="FT104" s="195"/>
      <c r="FU104" s="195"/>
      <c r="FV104" s="195"/>
      <c r="FW104" s="194"/>
      <c r="FX104" s="194"/>
      <c r="FY104" s="194"/>
    </row>
    <row r="105" spans="3:181" ht="7.95" customHeight="1" x14ac:dyDescent="0.15">
      <c r="C105" s="661"/>
      <c r="D105" s="662"/>
      <c r="E105" s="662"/>
      <c r="F105" s="662"/>
      <c r="G105" s="662"/>
      <c r="H105" s="662"/>
      <c r="I105" s="662"/>
      <c r="J105" s="662"/>
      <c r="K105" s="662"/>
      <c r="L105" s="662"/>
      <c r="M105" s="662"/>
      <c r="N105" s="662"/>
      <c r="O105" s="662"/>
      <c r="P105" s="662"/>
      <c r="Q105" s="662"/>
      <c r="R105" s="662"/>
      <c r="S105" s="662"/>
      <c r="T105" s="662"/>
      <c r="U105" s="662"/>
      <c r="V105" s="662"/>
      <c r="W105" s="662"/>
      <c r="X105" s="662"/>
      <c r="Y105" s="662"/>
      <c r="Z105" s="662"/>
      <c r="AA105" s="662"/>
      <c r="AB105" s="662"/>
      <c r="AC105" s="662"/>
      <c r="AD105" s="662"/>
      <c r="AE105" s="662"/>
      <c r="AF105" s="662"/>
      <c r="AG105" s="662"/>
      <c r="AH105" s="662"/>
      <c r="AI105" s="662"/>
      <c r="AJ105" s="662"/>
      <c r="AK105" s="662"/>
      <c r="AL105" s="662"/>
      <c r="AM105" s="662"/>
      <c r="AN105" s="662"/>
      <c r="AO105" s="662"/>
      <c r="AP105" s="662"/>
      <c r="AQ105" s="663"/>
      <c r="AR105" s="655"/>
      <c r="AS105" s="656"/>
      <c r="AT105" s="656"/>
      <c r="AU105" s="656"/>
      <c r="AV105" s="656"/>
      <c r="AW105" s="656"/>
      <c r="AX105" s="656"/>
      <c r="AY105" s="656"/>
      <c r="AZ105" s="656"/>
      <c r="BA105" s="656"/>
      <c r="BB105" s="656"/>
      <c r="BC105" s="656"/>
      <c r="BD105" s="657"/>
      <c r="BE105" s="646" t="s">
        <v>179</v>
      </c>
      <c r="BF105" s="647"/>
      <c r="BG105" s="647"/>
      <c r="BH105" s="647"/>
      <c r="BI105" s="647"/>
      <c r="BJ105" s="648"/>
      <c r="BK105" s="647" t="s">
        <v>180</v>
      </c>
      <c r="BL105" s="647"/>
      <c r="BM105" s="647"/>
      <c r="BN105" s="647"/>
      <c r="BO105" s="647"/>
      <c r="BP105" s="648"/>
      <c r="BQ105" s="655"/>
      <c r="BR105" s="656"/>
      <c r="BS105" s="656"/>
      <c r="BT105" s="656"/>
      <c r="BU105" s="656"/>
      <c r="BV105" s="656"/>
      <c r="BW105" s="656"/>
      <c r="BX105" s="656"/>
      <c r="BY105" s="656"/>
      <c r="BZ105" s="656"/>
      <c r="CA105" s="656"/>
      <c r="CB105" s="656"/>
      <c r="CC105" s="656"/>
      <c r="CD105" s="656"/>
      <c r="CE105" s="656"/>
      <c r="CF105" s="657"/>
      <c r="CG105" s="661"/>
      <c r="CH105" s="662"/>
      <c r="CI105" s="662"/>
      <c r="CJ105" s="662"/>
      <c r="CK105" s="662"/>
      <c r="CL105" s="662"/>
      <c r="CM105" s="662"/>
      <c r="CN105" s="662"/>
      <c r="CO105" s="662"/>
      <c r="CP105" s="662"/>
      <c r="CQ105" s="662"/>
      <c r="CR105" s="662"/>
      <c r="CS105" s="662"/>
      <c r="CT105" s="662"/>
      <c r="CU105" s="662"/>
      <c r="CV105" s="662"/>
      <c r="CW105" s="662"/>
      <c r="CX105" s="662"/>
      <c r="CY105" s="662"/>
      <c r="CZ105" s="662"/>
      <c r="DA105" s="662"/>
      <c r="DB105" s="662"/>
      <c r="DC105" s="662"/>
      <c r="DD105" s="662"/>
      <c r="DE105" s="662"/>
      <c r="DF105" s="662"/>
      <c r="DG105" s="662"/>
      <c r="DH105" s="662"/>
      <c r="DI105" s="662"/>
      <c r="DJ105" s="662"/>
      <c r="DK105" s="662"/>
      <c r="DL105" s="662"/>
      <c r="DM105" s="662"/>
      <c r="DN105" s="662"/>
      <c r="DO105" s="662"/>
      <c r="DP105" s="662"/>
      <c r="DQ105" s="662"/>
      <c r="DR105" s="662"/>
      <c r="DS105" s="662"/>
      <c r="DT105" s="662"/>
      <c r="DU105" s="663"/>
      <c r="DV105" s="655"/>
      <c r="DW105" s="656"/>
      <c r="DX105" s="656"/>
      <c r="DY105" s="656"/>
      <c r="DZ105" s="656"/>
      <c r="EA105" s="656"/>
      <c r="EB105" s="656"/>
      <c r="EC105" s="656"/>
      <c r="ED105" s="656"/>
      <c r="EE105" s="656"/>
      <c r="EF105" s="656"/>
      <c r="EG105" s="656"/>
      <c r="EH105" s="657"/>
      <c r="EI105" s="646" t="s">
        <v>179</v>
      </c>
      <c r="EJ105" s="647"/>
      <c r="EK105" s="647"/>
      <c r="EL105" s="647"/>
      <c r="EM105" s="647"/>
      <c r="EN105" s="648"/>
      <c r="EO105" s="647" t="s">
        <v>180</v>
      </c>
      <c r="EP105" s="647"/>
      <c r="EQ105" s="647"/>
      <c r="ER105" s="647"/>
      <c r="ES105" s="647"/>
      <c r="ET105" s="648"/>
      <c r="EU105" s="655"/>
      <c r="EV105" s="656"/>
      <c r="EW105" s="656"/>
      <c r="EX105" s="656"/>
      <c r="EY105" s="656"/>
      <c r="EZ105" s="656"/>
      <c r="FA105" s="656"/>
      <c r="FB105" s="656"/>
      <c r="FC105" s="656"/>
      <c r="FD105" s="656"/>
      <c r="FE105" s="656"/>
      <c r="FF105" s="656"/>
      <c r="FG105" s="656"/>
      <c r="FH105" s="656"/>
      <c r="FI105" s="656"/>
      <c r="FJ105" s="657"/>
      <c r="FK105" s="194"/>
      <c r="FL105" s="194"/>
      <c r="FM105" s="194"/>
      <c r="FN105" s="194"/>
      <c r="FO105" s="194"/>
      <c r="FP105" s="194"/>
      <c r="FQ105" s="194"/>
      <c r="FR105" s="194"/>
      <c r="FS105" s="195"/>
      <c r="FT105" s="195"/>
      <c r="FU105" s="195"/>
      <c r="FV105" s="195"/>
      <c r="FW105" s="194"/>
      <c r="FX105" s="194"/>
      <c r="FY105" s="194"/>
    </row>
    <row r="106" spans="3:181" ht="7.95" customHeight="1" x14ac:dyDescent="0.15">
      <c r="C106" s="664"/>
      <c r="D106" s="665"/>
      <c r="E106" s="665"/>
      <c r="F106" s="665"/>
      <c r="G106" s="665"/>
      <c r="H106" s="665"/>
      <c r="I106" s="665"/>
      <c r="J106" s="665"/>
      <c r="K106" s="665"/>
      <c r="L106" s="665"/>
      <c r="M106" s="665"/>
      <c r="N106" s="665"/>
      <c r="O106" s="665"/>
      <c r="P106" s="665"/>
      <c r="Q106" s="665"/>
      <c r="R106" s="665"/>
      <c r="S106" s="665"/>
      <c r="T106" s="665"/>
      <c r="U106" s="665"/>
      <c r="V106" s="665"/>
      <c r="W106" s="665"/>
      <c r="X106" s="665"/>
      <c r="Y106" s="665"/>
      <c r="Z106" s="665"/>
      <c r="AA106" s="665"/>
      <c r="AB106" s="665"/>
      <c r="AC106" s="665"/>
      <c r="AD106" s="665"/>
      <c r="AE106" s="665"/>
      <c r="AF106" s="665"/>
      <c r="AG106" s="665"/>
      <c r="AH106" s="665"/>
      <c r="AI106" s="665"/>
      <c r="AJ106" s="665"/>
      <c r="AK106" s="665"/>
      <c r="AL106" s="665"/>
      <c r="AM106" s="665"/>
      <c r="AN106" s="665"/>
      <c r="AO106" s="665"/>
      <c r="AP106" s="665"/>
      <c r="AQ106" s="666"/>
      <c r="AR106" s="667"/>
      <c r="AS106" s="668"/>
      <c r="AT106" s="668"/>
      <c r="AU106" s="668"/>
      <c r="AV106" s="668"/>
      <c r="AW106" s="668"/>
      <c r="AX106" s="668"/>
      <c r="AY106" s="668"/>
      <c r="AZ106" s="668"/>
      <c r="BA106" s="668"/>
      <c r="BB106" s="668"/>
      <c r="BC106" s="668"/>
      <c r="BD106" s="669"/>
      <c r="BE106" s="649"/>
      <c r="BF106" s="650"/>
      <c r="BG106" s="650"/>
      <c r="BH106" s="650"/>
      <c r="BI106" s="650"/>
      <c r="BJ106" s="651"/>
      <c r="BK106" s="650"/>
      <c r="BL106" s="650"/>
      <c r="BM106" s="650"/>
      <c r="BN106" s="650"/>
      <c r="BO106" s="650"/>
      <c r="BP106" s="651"/>
      <c r="BQ106" s="667"/>
      <c r="BR106" s="668"/>
      <c r="BS106" s="668"/>
      <c r="BT106" s="668"/>
      <c r="BU106" s="668"/>
      <c r="BV106" s="668"/>
      <c r="BW106" s="668"/>
      <c r="BX106" s="668"/>
      <c r="BY106" s="668"/>
      <c r="BZ106" s="668"/>
      <c r="CA106" s="668"/>
      <c r="CB106" s="668"/>
      <c r="CC106" s="668"/>
      <c r="CD106" s="668"/>
      <c r="CE106" s="668"/>
      <c r="CF106" s="669"/>
      <c r="CG106" s="664"/>
      <c r="CH106" s="665"/>
      <c r="CI106" s="665"/>
      <c r="CJ106" s="665"/>
      <c r="CK106" s="665"/>
      <c r="CL106" s="665"/>
      <c r="CM106" s="665"/>
      <c r="CN106" s="665"/>
      <c r="CO106" s="665"/>
      <c r="CP106" s="665"/>
      <c r="CQ106" s="665"/>
      <c r="CR106" s="665"/>
      <c r="CS106" s="665"/>
      <c r="CT106" s="665"/>
      <c r="CU106" s="665"/>
      <c r="CV106" s="665"/>
      <c r="CW106" s="665"/>
      <c r="CX106" s="665"/>
      <c r="CY106" s="665"/>
      <c r="CZ106" s="665"/>
      <c r="DA106" s="665"/>
      <c r="DB106" s="665"/>
      <c r="DC106" s="665"/>
      <c r="DD106" s="665"/>
      <c r="DE106" s="665"/>
      <c r="DF106" s="665"/>
      <c r="DG106" s="665"/>
      <c r="DH106" s="665"/>
      <c r="DI106" s="665"/>
      <c r="DJ106" s="665"/>
      <c r="DK106" s="665"/>
      <c r="DL106" s="665"/>
      <c r="DM106" s="665"/>
      <c r="DN106" s="665"/>
      <c r="DO106" s="665"/>
      <c r="DP106" s="665"/>
      <c r="DQ106" s="665"/>
      <c r="DR106" s="665"/>
      <c r="DS106" s="665"/>
      <c r="DT106" s="665"/>
      <c r="DU106" s="666"/>
      <c r="DV106" s="667"/>
      <c r="DW106" s="668"/>
      <c r="DX106" s="668"/>
      <c r="DY106" s="668"/>
      <c r="DZ106" s="668"/>
      <c r="EA106" s="668"/>
      <c r="EB106" s="668"/>
      <c r="EC106" s="668"/>
      <c r="ED106" s="668"/>
      <c r="EE106" s="668"/>
      <c r="EF106" s="668"/>
      <c r="EG106" s="668"/>
      <c r="EH106" s="669"/>
      <c r="EI106" s="649"/>
      <c r="EJ106" s="650"/>
      <c r="EK106" s="650"/>
      <c r="EL106" s="650"/>
      <c r="EM106" s="650"/>
      <c r="EN106" s="651"/>
      <c r="EO106" s="650"/>
      <c r="EP106" s="650"/>
      <c r="EQ106" s="650"/>
      <c r="ER106" s="650"/>
      <c r="ES106" s="650"/>
      <c r="ET106" s="651"/>
      <c r="EU106" s="655"/>
      <c r="EV106" s="656"/>
      <c r="EW106" s="656"/>
      <c r="EX106" s="656"/>
      <c r="EY106" s="656"/>
      <c r="EZ106" s="656"/>
      <c r="FA106" s="656"/>
      <c r="FB106" s="656"/>
      <c r="FC106" s="656"/>
      <c r="FD106" s="656"/>
      <c r="FE106" s="656"/>
      <c r="FF106" s="656"/>
      <c r="FG106" s="656"/>
      <c r="FH106" s="656"/>
      <c r="FI106" s="656"/>
      <c r="FJ106" s="657"/>
      <c r="FK106" s="194"/>
      <c r="FL106" s="194"/>
      <c r="FM106" s="194"/>
      <c r="FN106" s="194"/>
      <c r="FO106" s="194"/>
      <c r="FP106" s="194"/>
      <c r="FQ106" s="194"/>
      <c r="FR106" s="194"/>
      <c r="FS106" s="195"/>
      <c r="FT106" s="195"/>
      <c r="FU106" s="195"/>
      <c r="FV106" s="195"/>
      <c r="FW106" s="194"/>
      <c r="FX106" s="194"/>
      <c r="FY106" s="194"/>
    </row>
    <row r="107" spans="3:181" ht="7.95" customHeight="1" x14ac:dyDescent="0.15">
      <c r="C107" s="639"/>
      <c r="D107" s="640"/>
      <c r="E107" s="640"/>
      <c r="F107" s="641"/>
      <c r="G107" s="564"/>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4"/>
      <c r="AM107" s="564"/>
      <c r="AN107" s="564"/>
      <c r="AO107" s="564"/>
      <c r="AP107" s="564"/>
      <c r="AQ107" s="600"/>
      <c r="AR107" s="603" t="s">
        <v>63</v>
      </c>
      <c r="AS107" s="604"/>
      <c r="AT107" s="604"/>
      <c r="AU107" s="604"/>
      <c r="AV107" s="604"/>
      <c r="AW107" s="604"/>
      <c r="AX107" s="604"/>
      <c r="AY107" s="604"/>
      <c r="AZ107" s="604"/>
      <c r="BA107" s="604"/>
      <c r="BB107" s="604"/>
      <c r="BC107" s="604"/>
      <c r="BD107" s="605"/>
      <c r="BE107" s="606"/>
      <c r="BF107" s="607"/>
      <c r="BG107" s="607"/>
      <c r="BH107" s="607"/>
      <c r="BI107" s="607"/>
      <c r="BJ107" s="608"/>
      <c r="BK107" s="614"/>
      <c r="BL107" s="598"/>
      <c r="BM107" s="598"/>
      <c r="BN107" s="598"/>
      <c r="BO107" s="598"/>
      <c r="BP107" s="599"/>
      <c r="BQ107" s="598"/>
      <c r="BR107" s="598"/>
      <c r="BS107" s="598"/>
      <c r="BT107" s="598"/>
      <c r="BU107" s="598"/>
      <c r="BV107" s="598"/>
      <c r="BW107" s="598"/>
      <c r="BX107" s="598"/>
      <c r="BY107" s="598"/>
      <c r="BZ107" s="598"/>
      <c r="CA107" s="598"/>
      <c r="CB107" s="599"/>
      <c r="CC107" s="644" t="s">
        <v>63</v>
      </c>
      <c r="CD107" s="642"/>
      <c r="CE107" s="642"/>
      <c r="CF107" s="645"/>
      <c r="CG107" s="633"/>
      <c r="CH107" s="634"/>
      <c r="CI107" s="634"/>
      <c r="CJ107" s="634"/>
      <c r="CK107" s="598"/>
      <c r="CL107" s="598"/>
      <c r="CM107" s="598"/>
      <c r="CN107" s="598"/>
      <c r="CO107" s="598"/>
      <c r="CP107" s="598"/>
      <c r="CQ107" s="598"/>
      <c r="CR107" s="598"/>
      <c r="CS107" s="598"/>
      <c r="CT107" s="598"/>
      <c r="CU107" s="598"/>
      <c r="CV107" s="598"/>
      <c r="CW107" s="598"/>
      <c r="CX107" s="598"/>
      <c r="CY107" s="598"/>
      <c r="CZ107" s="598"/>
      <c r="DA107" s="598"/>
      <c r="DB107" s="598"/>
      <c r="DC107" s="598"/>
      <c r="DD107" s="598"/>
      <c r="DE107" s="598"/>
      <c r="DF107" s="598"/>
      <c r="DG107" s="598"/>
      <c r="DH107" s="598"/>
      <c r="DI107" s="598"/>
      <c r="DJ107" s="598"/>
      <c r="DK107" s="598"/>
      <c r="DL107" s="598"/>
      <c r="DM107" s="598"/>
      <c r="DN107" s="598"/>
      <c r="DO107" s="598"/>
      <c r="DP107" s="598"/>
      <c r="DQ107" s="598"/>
      <c r="DR107" s="598"/>
      <c r="DS107" s="598"/>
      <c r="DT107" s="598"/>
      <c r="DU107" s="599"/>
      <c r="DV107" s="603" t="s">
        <v>63</v>
      </c>
      <c r="DW107" s="604"/>
      <c r="DX107" s="604"/>
      <c r="DY107" s="604"/>
      <c r="DZ107" s="604"/>
      <c r="EA107" s="604"/>
      <c r="EB107" s="604"/>
      <c r="EC107" s="604"/>
      <c r="ED107" s="604"/>
      <c r="EE107" s="604"/>
      <c r="EF107" s="604"/>
      <c r="EG107" s="604"/>
      <c r="EH107" s="605"/>
      <c r="EI107" s="606"/>
      <c r="EJ107" s="607"/>
      <c r="EK107" s="607"/>
      <c r="EL107" s="607"/>
      <c r="EM107" s="607"/>
      <c r="EN107" s="608"/>
      <c r="EO107" s="614"/>
      <c r="EP107" s="598"/>
      <c r="EQ107" s="598"/>
      <c r="ER107" s="598"/>
      <c r="ES107" s="598"/>
      <c r="ET107" s="599"/>
      <c r="EU107" s="614"/>
      <c r="EV107" s="598"/>
      <c r="EW107" s="598"/>
      <c r="EX107" s="598"/>
      <c r="EY107" s="598"/>
      <c r="EZ107" s="598"/>
      <c r="FA107" s="598"/>
      <c r="FB107" s="598"/>
      <c r="FC107" s="598"/>
      <c r="FD107" s="598"/>
      <c r="FE107" s="598"/>
      <c r="FF107" s="599"/>
      <c r="FG107" s="642" t="s">
        <v>63</v>
      </c>
      <c r="FH107" s="642"/>
      <c r="FI107" s="642"/>
      <c r="FJ107" s="643"/>
      <c r="FK107" s="175"/>
      <c r="FL107" s="175"/>
      <c r="FM107" s="175"/>
      <c r="FN107" s="175"/>
      <c r="FO107" s="175"/>
      <c r="FP107" s="196"/>
      <c r="FQ107" s="196"/>
    </row>
    <row r="108" spans="3:181" ht="7.95" customHeight="1" x14ac:dyDescent="0.15">
      <c r="C108" s="627"/>
      <c r="D108" s="628"/>
      <c r="E108" s="628"/>
      <c r="F108" s="629"/>
      <c r="G108" s="564"/>
      <c r="H108" s="564"/>
      <c r="I108" s="564"/>
      <c r="J108" s="564"/>
      <c r="K108" s="564"/>
      <c r="L108" s="564"/>
      <c r="M108" s="564"/>
      <c r="N108" s="564"/>
      <c r="O108" s="564"/>
      <c r="P108" s="564"/>
      <c r="Q108" s="564"/>
      <c r="R108" s="564"/>
      <c r="S108" s="564"/>
      <c r="T108" s="564"/>
      <c r="U108" s="564"/>
      <c r="V108" s="564"/>
      <c r="W108" s="564"/>
      <c r="X108" s="564"/>
      <c r="Y108" s="564"/>
      <c r="Z108" s="564"/>
      <c r="AA108" s="564"/>
      <c r="AB108" s="564"/>
      <c r="AC108" s="564"/>
      <c r="AD108" s="564"/>
      <c r="AE108" s="564"/>
      <c r="AF108" s="564"/>
      <c r="AG108" s="564"/>
      <c r="AH108" s="564"/>
      <c r="AI108" s="564"/>
      <c r="AJ108" s="564"/>
      <c r="AK108" s="564"/>
      <c r="AL108" s="564"/>
      <c r="AM108" s="564"/>
      <c r="AN108" s="564"/>
      <c r="AO108" s="564"/>
      <c r="AP108" s="564"/>
      <c r="AQ108" s="600"/>
      <c r="AR108" s="617"/>
      <c r="AS108" s="618"/>
      <c r="AT108" s="618"/>
      <c r="AU108" s="618"/>
      <c r="AV108" s="618"/>
      <c r="AW108" s="618"/>
      <c r="AX108" s="618"/>
      <c r="AY108" s="618"/>
      <c r="AZ108" s="618"/>
      <c r="BA108" s="618"/>
      <c r="BB108" s="618"/>
      <c r="BC108" s="618"/>
      <c r="BD108" s="619"/>
      <c r="BE108" s="609"/>
      <c r="BF108" s="567"/>
      <c r="BG108" s="567"/>
      <c r="BH108" s="567"/>
      <c r="BI108" s="567"/>
      <c r="BJ108" s="610"/>
      <c r="BK108" s="615"/>
      <c r="BL108" s="564"/>
      <c r="BM108" s="564"/>
      <c r="BN108" s="564"/>
      <c r="BO108" s="564"/>
      <c r="BP108" s="600"/>
      <c r="BQ108" s="564"/>
      <c r="BR108" s="564"/>
      <c r="BS108" s="564"/>
      <c r="BT108" s="564"/>
      <c r="BU108" s="564"/>
      <c r="BV108" s="564"/>
      <c r="BW108" s="564"/>
      <c r="BX108" s="564"/>
      <c r="BY108" s="564"/>
      <c r="BZ108" s="564"/>
      <c r="CA108" s="564"/>
      <c r="CB108" s="600"/>
      <c r="CC108" s="623" t="s">
        <v>181</v>
      </c>
      <c r="CD108" s="583"/>
      <c r="CE108" s="583"/>
      <c r="CF108" s="584"/>
      <c r="CG108" s="635"/>
      <c r="CH108" s="636"/>
      <c r="CI108" s="636"/>
      <c r="CJ108" s="636"/>
      <c r="CK108" s="564"/>
      <c r="CL108" s="564"/>
      <c r="CM108" s="564"/>
      <c r="CN108" s="564"/>
      <c r="CO108" s="564"/>
      <c r="CP108" s="564"/>
      <c r="CQ108" s="564"/>
      <c r="CR108" s="564"/>
      <c r="CS108" s="564"/>
      <c r="CT108" s="564"/>
      <c r="CU108" s="564"/>
      <c r="CV108" s="564"/>
      <c r="CW108" s="564"/>
      <c r="CX108" s="564"/>
      <c r="CY108" s="564"/>
      <c r="CZ108" s="564"/>
      <c r="DA108" s="564"/>
      <c r="DB108" s="564"/>
      <c r="DC108" s="564"/>
      <c r="DD108" s="564"/>
      <c r="DE108" s="564"/>
      <c r="DF108" s="564"/>
      <c r="DG108" s="564"/>
      <c r="DH108" s="564"/>
      <c r="DI108" s="564"/>
      <c r="DJ108" s="564"/>
      <c r="DK108" s="564"/>
      <c r="DL108" s="564"/>
      <c r="DM108" s="564"/>
      <c r="DN108" s="564"/>
      <c r="DO108" s="564"/>
      <c r="DP108" s="564"/>
      <c r="DQ108" s="564"/>
      <c r="DR108" s="564"/>
      <c r="DS108" s="564"/>
      <c r="DT108" s="564"/>
      <c r="DU108" s="600"/>
      <c r="DV108" s="617"/>
      <c r="DW108" s="618"/>
      <c r="DX108" s="618"/>
      <c r="DY108" s="618"/>
      <c r="DZ108" s="618"/>
      <c r="EA108" s="618"/>
      <c r="EB108" s="618"/>
      <c r="EC108" s="618"/>
      <c r="ED108" s="618"/>
      <c r="EE108" s="618"/>
      <c r="EF108" s="618"/>
      <c r="EG108" s="618"/>
      <c r="EH108" s="619"/>
      <c r="EI108" s="609"/>
      <c r="EJ108" s="567"/>
      <c r="EK108" s="567"/>
      <c r="EL108" s="567"/>
      <c r="EM108" s="567"/>
      <c r="EN108" s="610"/>
      <c r="EO108" s="615"/>
      <c r="EP108" s="564"/>
      <c r="EQ108" s="564"/>
      <c r="ER108" s="564"/>
      <c r="ES108" s="564"/>
      <c r="ET108" s="600"/>
      <c r="EU108" s="615"/>
      <c r="EV108" s="564"/>
      <c r="EW108" s="564"/>
      <c r="EX108" s="564"/>
      <c r="EY108" s="564"/>
      <c r="EZ108" s="564"/>
      <c r="FA108" s="564"/>
      <c r="FB108" s="564"/>
      <c r="FC108" s="564"/>
      <c r="FD108" s="564"/>
      <c r="FE108" s="564"/>
      <c r="FF108" s="600"/>
      <c r="FG108" s="583" t="s">
        <v>181</v>
      </c>
      <c r="FH108" s="583"/>
      <c r="FI108" s="583"/>
      <c r="FJ108" s="584"/>
      <c r="FK108" s="197"/>
      <c r="FL108" s="197"/>
      <c r="FM108" s="197"/>
      <c r="FN108" s="197"/>
      <c r="FO108" s="197"/>
      <c r="FP108" s="198"/>
      <c r="FQ108" s="198"/>
    </row>
    <row r="109" spans="3:181" ht="7.95" customHeight="1" x14ac:dyDescent="0.15">
      <c r="C109" s="627"/>
      <c r="D109" s="628"/>
      <c r="E109" s="628"/>
      <c r="F109" s="629"/>
      <c r="G109" s="564"/>
      <c r="H109" s="564"/>
      <c r="I109" s="564"/>
      <c r="J109" s="564"/>
      <c r="K109" s="564"/>
      <c r="L109" s="564"/>
      <c r="M109" s="564"/>
      <c r="N109" s="564"/>
      <c r="O109" s="564"/>
      <c r="P109" s="564"/>
      <c r="Q109" s="564"/>
      <c r="R109" s="564"/>
      <c r="S109" s="564"/>
      <c r="T109" s="564"/>
      <c r="U109" s="564"/>
      <c r="V109" s="564"/>
      <c r="W109" s="564"/>
      <c r="X109" s="564"/>
      <c r="Y109" s="564"/>
      <c r="Z109" s="564"/>
      <c r="AA109" s="564"/>
      <c r="AB109" s="564"/>
      <c r="AC109" s="564"/>
      <c r="AD109" s="564"/>
      <c r="AE109" s="564"/>
      <c r="AF109" s="564"/>
      <c r="AG109" s="564"/>
      <c r="AH109" s="564"/>
      <c r="AI109" s="564"/>
      <c r="AJ109" s="564"/>
      <c r="AK109" s="564"/>
      <c r="AL109" s="564"/>
      <c r="AM109" s="564"/>
      <c r="AN109" s="564"/>
      <c r="AO109" s="564"/>
      <c r="AP109" s="564"/>
      <c r="AQ109" s="600"/>
      <c r="AR109" s="620"/>
      <c r="AS109" s="621"/>
      <c r="AT109" s="621"/>
      <c r="AU109" s="621"/>
      <c r="AV109" s="621"/>
      <c r="AW109" s="621"/>
      <c r="AX109" s="621"/>
      <c r="AY109" s="621"/>
      <c r="AZ109" s="621"/>
      <c r="BA109" s="621"/>
      <c r="BB109" s="621"/>
      <c r="BC109" s="621"/>
      <c r="BD109" s="622"/>
      <c r="BE109" s="611"/>
      <c r="BF109" s="612"/>
      <c r="BG109" s="612"/>
      <c r="BH109" s="612"/>
      <c r="BI109" s="612"/>
      <c r="BJ109" s="613"/>
      <c r="BK109" s="616"/>
      <c r="BL109" s="601"/>
      <c r="BM109" s="601"/>
      <c r="BN109" s="601"/>
      <c r="BO109" s="601"/>
      <c r="BP109" s="602"/>
      <c r="BQ109" s="601"/>
      <c r="BR109" s="601"/>
      <c r="BS109" s="601"/>
      <c r="BT109" s="601"/>
      <c r="BU109" s="601"/>
      <c r="BV109" s="601"/>
      <c r="BW109" s="601"/>
      <c r="BX109" s="601"/>
      <c r="BY109" s="601"/>
      <c r="BZ109" s="601"/>
      <c r="CA109" s="601"/>
      <c r="CB109" s="602"/>
      <c r="CC109" s="625"/>
      <c r="CD109" s="585"/>
      <c r="CE109" s="585"/>
      <c r="CF109" s="626"/>
      <c r="CG109" s="637"/>
      <c r="CH109" s="638"/>
      <c r="CI109" s="638"/>
      <c r="CJ109" s="638"/>
      <c r="CK109" s="601"/>
      <c r="CL109" s="601"/>
      <c r="CM109" s="601"/>
      <c r="CN109" s="601"/>
      <c r="CO109" s="601"/>
      <c r="CP109" s="601"/>
      <c r="CQ109" s="601"/>
      <c r="CR109" s="601"/>
      <c r="CS109" s="601"/>
      <c r="CT109" s="601"/>
      <c r="CU109" s="601"/>
      <c r="CV109" s="601"/>
      <c r="CW109" s="601"/>
      <c r="CX109" s="601"/>
      <c r="CY109" s="601"/>
      <c r="CZ109" s="601"/>
      <c r="DA109" s="601"/>
      <c r="DB109" s="601"/>
      <c r="DC109" s="601"/>
      <c r="DD109" s="601"/>
      <c r="DE109" s="601"/>
      <c r="DF109" s="601"/>
      <c r="DG109" s="601"/>
      <c r="DH109" s="601"/>
      <c r="DI109" s="601"/>
      <c r="DJ109" s="601"/>
      <c r="DK109" s="601"/>
      <c r="DL109" s="601"/>
      <c r="DM109" s="601"/>
      <c r="DN109" s="601"/>
      <c r="DO109" s="601"/>
      <c r="DP109" s="601"/>
      <c r="DQ109" s="601"/>
      <c r="DR109" s="601"/>
      <c r="DS109" s="601"/>
      <c r="DT109" s="601"/>
      <c r="DU109" s="602"/>
      <c r="DV109" s="620"/>
      <c r="DW109" s="621"/>
      <c r="DX109" s="621"/>
      <c r="DY109" s="621"/>
      <c r="DZ109" s="621"/>
      <c r="EA109" s="621"/>
      <c r="EB109" s="621"/>
      <c r="EC109" s="621"/>
      <c r="ED109" s="621"/>
      <c r="EE109" s="621"/>
      <c r="EF109" s="621"/>
      <c r="EG109" s="621"/>
      <c r="EH109" s="622"/>
      <c r="EI109" s="611"/>
      <c r="EJ109" s="612"/>
      <c r="EK109" s="612"/>
      <c r="EL109" s="612"/>
      <c r="EM109" s="612"/>
      <c r="EN109" s="613"/>
      <c r="EO109" s="616"/>
      <c r="EP109" s="601"/>
      <c r="EQ109" s="601"/>
      <c r="ER109" s="601"/>
      <c r="ES109" s="601"/>
      <c r="ET109" s="602"/>
      <c r="EU109" s="616"/>
      <c r="EV109" s="601"/>
      <c r="EW109" s="601"/>
      <c r="EX109" s="601"/>
      <c r="EY109" s="601"/>
      <c r="EZ109" s="601"/>
      <c r="FA109" s="601"/>
      <c r="FB109" s="601"/>
      <c r="FC109" s="601"/>
      <c r="FD109" s="601"/>
      <c r="FE109" s="601"/>
      <c r="FF109" s="602"/>
      <c r="FG109" s="585"/>
      <c r="FH109" s="585"/>
      <c r="FI109" s="585"/>
      <c r="FJ109" s="626"/>
      <c r="FK109" s="197"/>
      <c r="FL109" s="197"/>
      <c r="FM109" s="197"/>
      <c r="FN109" s="197"/>
      <c r="FO109" s="197"/>
      <c r="FP109" s="198"/>
      <c r="FQ109" s="198"/>
    </row>
    <row r="110" spans="3:181" ht="7.95" customHeight="1" x14ac:dyDescent="0.15">
      <c r="C110" s="639"/>
      <c r="D110" s="640"/>
      <c r="E110" s="640"/>
      <c r="F110" s="641"/>
      <c r="G110" s="598"/>
      <c r="H110" s="598"/>
      <c r="I110" s="598"/>
      <c r="J110" s="598"/>
      <c r="K110" s="598"/>
      <c r="L110" s="598"/>
      <c r="M110" s="598"/>
      <c r="N110" s="598"/>
      <c r="O110" s="598"/>
      <c r="P110" s="598"/>
      <c r="Q110" s="598"/>
      <c r="R110" s="598"/>
      <c r="S110" s="598"/>
      <c r="T110" s="598"/>
      <c r="U110" s="598"/>
      <c r="V110" s="598"/>
      <c r="W110" s="598"/>
      <c r="X110" s="598"/>
      <c r="Y110" s="598"/>
      <c r="Z110" s="598"/>
      <c r="AA110" s="598"/>
      <c r="AB110" s="598"/>
      <c r="AC110" s="598"/>
      <c r="AD110" s="598"/>
      <c r="AE110" s="598"/>
      <c r="AF110" s="598"/>
      <c r="AG110" s="598"/>
      <c r="AH110" s="598"/>
      <c r="AI110" s="598"/>
      <c r="AJ110" s="598"/>
      <c r="AK110" s="598"/>
      <c r="AL110" s="598"/>
      <c r="AM110" s="598"/>
      <c r="AN110" s="598"/>
      <c r="AO110" s="598"/>
      <c r="AP110" s="598"/>
      <c r="AQ110" s="599"/>
      <c r="AR110" s="603" t="s">
        <v>63</v>
      </c>
      <c r="AS110" s="604"/>
      <c r="AT110" s="604"/>
      <c r="AU110" s="604"/>
      <c r="AV110" s="604"/>
      <c r="AW110" s="604"/>
      <c r="AX110" s="604"/>
      <c r="AY110" s="604"/>
      <c r="AZ110" s="604"/>
      <c r="BA110" s="604"/>
      <c r="BB110" s="604"/>
      <c r="BC110" s="604"/>
      <c r="BD110" s="605"/>
      <c r="BE110" s="606"/>
      <c r="BF110" s="607"/>
      <c r="BG110" s="607"/>
      <c r="BH110" s="607"/>
      <c r="BI110" s="607"/>
      <c r="BJ110" s="608"/>
      <c r="BK110" s="614"/>
      <c r="BL110" s="598"/>
      <c r="BM110" s="598"/>
      <c r="BN110" s="598"/>
      <c r="BO110" s="598"/>
      <c r="BP110" s="599"/>
      <c r="BQ110" s="598"/>
      <c r="BR110" s="598"/>
      <c r="BS110" s="598"/>
      <c r="BT110" s="598"/>
      <c r="BU110" s="598"/>
      <c r="BV110" s="598"/>
      <c r="BW110" s="598"/>
      <c r="BX110" s="598"/>
      <c r="BY110" s="598"/>
      <c r="BZ110" s="598"/>
      <c r="CA110" s="598"/>
      <c r="CB110" s="599"/>
      <c r="CC110" s="199" t="s">
        <v>63</v>
      </c>
      <c r="CD110" s="200"/>
      <c r="CE110" s="200"/>
      <c r="CF110" s="201"/>
      <c r="CG110" s="633"/>
      <c r="CH110" s="634"/>
      <c r="CI110" s="634"/>
      <c r="CJ110" s="634"/>
      <c r="CK110" s="598"/>
      <c r="CL110" s="598"/>
      <c r="CM110" s="598"/>
      <c r="CN110" s="598"/>
      <c r="CO110" s="598"/>
      <c r="CP110" s="598"/>
      <c r="CQ110" s="598"/>
      <c r="CR110" s="598"/>
      <c r="CS110" s="598"/>
      <c r="CT110" s="598"/>
      <c r="CU110" s="598"/>
      <c r="CV110" s="598"/>
      <c r="CW110" s="598"/>
      <c r="CX110" s="598"/>
      <c r="CY110" s="598"/>
      <c r="CZ110" s="598"/>
      <c r="DA110" s="598"/>
      <c r="DB110" s="598"/>
      <c r="DC110" s="598"/>
      <c r="DD110" s="598"/>
      <c r="DE110" s="598"/>
      <c r="DF110" s="598"/>
      <c r="DG110" s="598"/>
      <c r="DH110" s="598"/>
      <c r="DI110" s="598"/>
      <c r="DJ110" s="598"/>
      <c r="DK110" s="598"/>
      <c r="DL110" s="598"/>
      <c r="DM110" s="598"/>
      <c r="DN110" s="598"/>
      <c r="DO110" s="598"/>
      <c r="DP110" s="598"/>
      <c r="DQ110" s="598"/>
      <c r="DR110" s="598"/>
      <c r="DS110" s="598"/>
      <c r="DT110" s="598"/>
      <c r="DU110" s="599"/>
      <c r="DV110" s="603" t="s">
        <v>63</v>
      </c>
      <c r="DW110" s="604"/>
      <c r="DX110" s="604"/>
      <c r="DY110" s="604"/>
      <c r="DZ110" s="604"/>
      <c r="EA110" s="604"/>
      <c r="EB110" s="604"/>
      <c r="EC110" s="604"/>
      <c r="ED110" s="604"/>
      <c r="EE110" s="604"/>
      <c r="EF110" s="604"/>
      <c r="EG110" s="604"/>
      <c r="EH110" s="605"/>
      <c r="EI110" s="606"/>
      <c r="EJ110" s="607"/>
      <c r="EK110" s="607"/>
      <c r="EL110" s="607"/>
      <c r="EM110" s="607"/>
      <c r="EN110" s="608"/>
      <c r="EO110" s="614"/>
      <c r="EP110" s="598"/>
      <c r="EQ110" s="598"/>
      <c r="ER110" s="598"/>
      <c r="ES110" s="598"/>
      <c r="ET110" s="599"/>
      <c r="EU110" s="614"/>
      <c r="EV110" s="598"/>
      <c r="EW110" s="598"/>
      <c r="EX110" s="598"/>
      <c r="EY110" s="598"/>
      <c r="EZ110" s="598"/>
      <c r="FA110" s="598"/>
      <c r="FB110" s="598"/>
      <c r="FC110" s="598"/>
      <c r="FD110" s="598"/>
      <c r="FE110" s="598"/>
      <c r="FF110" s="599"/>
      <c r="FG110" s="200" t="s">
        <v>63</v>
      </c>
      <c r="FH110" s="200"/>
      <c r="FI110" s="200"/>
      <c r="FJ110" s="201"/>
      <c r="FK110" s="175"/>
      <c r="FL110" s="175"/>
      <c r="FM110" s="175"/>
      <c r="FN110" s="175"/>
      <c r="FO110" s="175"/>
      <c r="FP110" s="196"/>
      <c r="FQ110" s="196"/>
    </row>
    <row r="111" spans="3:181" ht="7.95" customHeight="1" x14ac:dyDescent="0.15">
      <c r="C111" s="627"/>
      <c r="D111" s="628"/>
      <c r="E111" s="628"/>
      <c r="F111" s="629"/>
      <c r="G111" s="564"/>
      <c r="H111" s="564"/>
      <c r="I111" s="564"/>
      <c r="J111" s="564"/>
      <c r="K111" s="564"/>
      <c r="L111" s="564"/>
      <c r="M111" s="564"/>
      <c r="N111" s="564"/>
      <c r="O111" s="564"/>
      <c r="P111" s="564"/>
      <c r="Q111" s="564"/>
      <c r="R111" s="564"/>
      <c r="S111" s="564"/>
      <c r="T111" s="564"/>
      <c r="U111" s="564"/>
      <c r="V111" s="564"/>
      <c r="W111" s="564"/>
      <c r="X111" s="564"/>
      <c r="Y111" s="564"/>
      <c r="Z111" s="564"/>
      <c r="AA111" s="564"/>
      <c r="AB111" s="564"/>
      <c r="AC111" s="564"/>
      <c r="AD111" s="564"/>
      <c r="AE111" s="564"/>
      <c r="AF111" s="564"/>
      <c r="AG111" s="564"/>
      <c r="AH111" s="564"/>
      <c r="AI111" s="564"/>
      <c r="AJ111" s="564"/>
      <c r="AK111" s="564"/>
      <c r="AL111" s="564"/>
      <c r="AM111" s="564"/>
      <c r="AN111" s="564"/>
      <c r="AO111" s="564"/>
      <c r="AP111" s="564"/>
      <c r="AQ111" s="600"/>
      <c r="AR111" s="617"/>
      <c r="AS111" s="618"/>
      <c r="AT111" s="618"/>
      <c r="AU111" s="618"/>
      <c r="AV111" s="618"/>
      <c r="AW111" s="618"/>
      <c r="AX111" s="618"/>
      <c r="AY111" s="618"/>
      <c r="AZ111" s="618"/>
      <c r="BA111" s="618"/>
      <c r="BB111" s="618"/>
      <c r="BC111" s="618"/>
      <c r="BD111" s="619"/>
      <c r="BE111" s="609"/>
      <c r="BF111" s="567"/>
      <c r="BG111" s="567"/>
      <c r="BH111" s="567"/>
      <c r="BI111" s="567"/>
      <c r="BJ111" s="610"/>
      <c r="BK111" s="615"/>
      <c r="BL111" s="564"/>
      <c r="BM111" s="564"/>
      <c r="BN111" s="564"/>
      <c r="BO111" s="564"/>
      <c r="BP111" s="600"/>
      <c r="BQ111" s="564"/>
      <c r="BR111" s="564"/>
      <c r="BS111" s="564"/>
      <c r="BT111" s="564"/>
      <c r="BU111" s="564"/>
      <c r="BV111" s="564"/>
      <c r="BW111" s="564"/>
      <c r="BX111" s="564"/>
      <c r="BY111" s="564"/>
      <c r="BZ111" s="564"/>
      <c r="CA111" s="564"/>
      <c r="CB111" s="600"/>
      <c r="CC111" s="623" t="s">
        <v>181</v>
      </c>
      <c r="CD111" s="583"/>
      <c r="CE111" s="583"/>
      <c r="CF111" s="584"/>
      <c r="CG111" s="635"/>
      <c r="CH111" s="636"/>
      <c r="CI111" s="636"/>
      <c r="CJ111" s="636"/>
      <c r="CK111" s="564"/>
      <c r="CL111" s="564"/>
      <c r="CM111" s="564"/>
      <c r="CN111" s="564"/>
      <c r="CO111" s="564"/>
      <c r="CP111" s="564"/>
      <c r="CQ111" s="564"/>
      <c r="CR111" s="564"/>
      <c r="CS111" s="564"/>
      <c r="CT111" s="564"/>
      <c r="CU111" s="564"/>
      <c r="CV111" s="564"/>
      <c r="CW111" s="564"/>
      <c r="CX111" s="564"/>
      <c r="CY111" s="564"/>
      <c r="CZ111" s="564"/>
      <c r="DA111" s="564"/>
      <c r="DB111" s="564"/>
      <c r="DC111" s="564"/>
      <c r="DD111" s="564"/>
      <c r="DE111" s="564"/>
      <c r="DF111" s="564"/>
      <c r="DG111" s="564"/>
      <c r="DH111" s="564"/>
      <c r="DI111" s="564"/>
      <c r="DJ111" s="564"/>
      <c r="DK111" s="564"/>
      <c r="DL111" s="564"/>
      <c r="DM111" s="564"/>
      <c r="DN111" s="564"/>
      <c r="DO111" s="564"/>
      <c r="DP111" s="564"/>
      <c r="DQ111" s="564"/>
      <c r="DR111" s="564"/>
      <c r="DS111" s="564"/>
      <c r="DT111" s="564"/>
      <c r="DU111" s="600"/>
      <c r="DV111" s="617"/>
      <c r="DW111" s="618"/>
      <c r="DX111" s="618"/>
      <c r="DY111" s="618"/>
      <c r="DZ111" s="618"/>
      <c r="EA111" s="618"/>
      <c r="EB111" s="618"/>
      <c r="EC111" s="618"/>
      <c r="ED111" s="618"/>
      <c r="EE111" s="618"/>
      <c r="EF111" s="618"/>
      <c r="EG111" s="618"/>
      <c r="EH111" s="619"/>
      <c r="EI111" s="609"/>
      <c r="EJ111" s="567"/>
      <c r="EK111" s="567"/>
      <c r="EL111" s="567"/>
      <c r="EM111" s="567"/>
      <c r="EN111" s="610"/>
      <c r="EO111" s="615"/>
      <c r="EP111" s="564"/>
      <c r="EQ111" s="564"/>
      <c r="ER111" s="564"/>
      <c r="ES111" s="564"/>
      <c r="ET111" s="600"/>
      <c r="EU111" s="615"/>
      <c r="EV111" s="564"/>
      <c r="EW111" s="564"/>
      <c r="EX111" s="564"/>
      <c r="EY111" s="564"/>
      <c r="EZ111" s="564"/>
      <c r="FA111" s="564"/>
      <c r="FB111" s="564"/>
      <c r="FC111" s="564"/>
      <c r="FD111" s="564"/>
      <c r="FE111" s="564"/>
      <c r="FF111" s="600"/>
      <c r="FG111" s="583" t="s">
        <v>181</v>
      </c>
      <c r="FH111" s="583"/>
      <c r="FI111" s="583"/>
      <c r="FJ111" s="584"/>
      <c r="FK111" s="197"/>
      <c r="FL111" s="197"/>
      <c r="FM111" s="197"/>
      <c r="FN111" s="197"/>
      <c r="FO111" s="197"/>
      <c r="FP111" s="198"/>
      <c r="FQ111" s="198"/>
    </row>
    <row r="112" spans="3:181" ht="7.95" customHeight="1" x14ac:dyDescent="0.15">
      <c r="C112" s="630"/>
      <c r="D112" s="631"/>
      <c r="E112" s="631"/>
      <c r="F112" s="632"/>
      <c r="G112" s="601"/>
      <c r="H112" s="601"/>
      <c r="I112" s="601"/>
      <c r="J112" s="601"/>
      <c r="K112" s="601"/>
      <c r="L112" s="601"/>
      <c r="M112" s="601"/>
      <c r="N112" s="601"/>
      <c r="O112" s="601"/>
      <c r="P112" s="601"/>
      <c r="Q112" s="601"/>
      <c r="R112" s="601"/>
      <c r="S112" s="601"/>
      <c r="T112" s="601"/>
      <c r="U112" s="601"/>
      <c r="V112" s="601"/>
      <c r="W112" s="601"/>
      <c r="X112" s="601"/>
      <c r="Y112" s="601"/>
      <c r="Z112" s="601"/>
      <c r="AA112" s="601"/>
      <c r="AB112" s="601"/>
      <c r="AC112" s="601"/>
      <c r="AD112" s="601"/>
      <c r="AE112" s="601"/>
      <c r="AF112" s="601"/>
      <c r="AG112" s="601"/>
      <c r="AH112" s="601"/>
      <c r="AI112" s="601"/>
      <c r="AJ112" s="601"/>
      <c r="AK112" s="601"/>
      <c r="AL112" s="601"/>
      <c r="AM112" s="601"/>
      <c r="AN112" s="601"/>
      <c r="AO112" s="601"/>
      <c r="AP112" s="601"/>
      <c r="AQ112" s="602"/>
      <c r="AR112" s="620"/>
      <c r="AS112" s="621"/>
      <c r="AT112" s="621"/>
      <c r="AU112" s="621"/>
      <c r="AV112" s="621"/>
      <c r="AW112" s="621"/>
      <c r="AX112" s="621"/>
      <c r="AY112" s="621"/>
      <c r="AZ112" s="621"/>
      <c r="BA112" s="621"/>
      <c r="BB112" s="621"/>
      <c r="BC112" s="621"/>
      <c r="BD112" s="622"/>
      <c r="BE112" s="611"/>
      <c r="BF112" s="612"/>
      <c r="BG112" s="612"/>
      <c r="BH112" s="612"/>
      <c r="BI112" s="612"/>
      <c r="BJ112" s="613"/>
      <c r="BK112" s="616"/>
      <c r="BL112" s="601"/>
      <c r="BM112" s="601"/>
      <c r="BN112" s="601"/>
      <c r="BO112" s="601"/>
      <c r="BP112" s="602"/>
      <c r="BQ112" s="601"/>
      <c r="BR112" s="601"/>
      <c r="BS112" s="601"/>
      <c r="BT112" s="601"/>
      <c r="BU112" s="601"/>
      <c r="BV112" s="601"/>
      <c r="BW112" s="601"/>
      <c r="BX112" s="601"/>
      <c r="BY112" s="601"/>
      <c r="BZ112" s="601"/>
      <c r="CA112" s="601"/>
      <c r="CB112" s="602"/>
      <c r="CC112" s="625"/>
      <c r="CD112" s="585"/>
      <c r="CE112" s="585"/>
      <c r="CF112" s="626"/>
      <c r="CG112" s="637"/>
      <c r="CH112" s="638"/>
      <c r="CI112" s="638"/>
      <c r="CJ112" s="638"/>
      <c r="CK112" s="601"/>
      <c r="CL112" s="601"/>
      <c r="CM112" s="601"/>
      <c r="CN112" s="601"/>
      <c r="CO112" s="601"/>
      <c r="CP112" s="601"/>
      <c r="CQ112" s="601"/>
      <c r="CR112" s="601"/>
      <c r="CS112" s="601"/>
      <c r="CT112" s="601"/>
      <c r="CU112" s="601"/>
      <c r="CV112" s="601"/>
      <c r="CW112" s="601"/>
      <c r="CX112" s="601"/>
      <c r="CY112" s="601"/>
      <c r="CZ112" s="601"/>
      <c r="DA112" s="601"/>
      <c r="DB112" s="601"/>
      <c r="DC112" s="601"/>
      <c r="DD112" s="601"/>
      <c r="DE112" s="601"/>
      <c r="DF112" s="601"/>
      <c r="DG112" s="601"/>
      <c r="DH112" s="601"/>
      <c r="DI112" s="601"/>
      <c r="DJ112" s="601"/>
      <c r="DK112" s="601"/>
      <c r="DL112" s="601"/>
      <c r="DM112" s="601"/>
      <c r="DN112" s="601"/>
      <c r="DO112" s="601"/>
      <c r="DP112" s="601"/>
      <c r="DQ112" s="601"/>
      <c r="DR112" s="601"/>
      <c r="DS112" s="601"/>
      <c r="DT112" s="601"/>
      <c r="DU112" s="602"/>
      <c r="DV112" s="620"/>
      <c r="DW112" s="621"/>
      <c r="DX112" s="621"/>
      <c r="DY112" s="621"/>
      <c r="DZ112" s="621"/>
      <c r="EA112" s="621"/>
      <c r="EB112" s="621"/>
      <c r="EC112" s="621"/>
      <c r="ED112" s="621"/>
      <c r="EE112" s="621"/>
      <c r="EF112" s="621"/>
      <c r="EG112" s="621"/>
      <c r="EH112" s="622"/>
      <c r="EI112" s="611"/>
      <c r="EJ112" s="612"/>
      <c r="EK112" s="612"/>
      <c r="EL112" s="612"/>
      <c r="EM112" s="612"/>
      <c r="EN112" s="613"/>
      <c r="EO112" s="616"/>
      <c r="EP112" s="601"/>
      <c r="EQ112" s="601"/>
      <c r="ER112" s="601"/>
      <c r="ES112" s="601"/>
      <c r="ET112" s="602"/>
      <c r="EU112" s="616"/>
      <c r="EV112" s="601"/>
      <c r="EW112" s="601"/>
      <c r="EX112" s="601"/>
      <c r="EY112" s="601"/>
      <c r="EZ112" s="601"/>
      <c r="FA112" s="601"/>
      <c r="FB112" s="601"/>
      <c r="FC112" s="601"/>
      <c r="FD112" s="601"/>
      <c r="FE112" s="601"/>
      <c r="FF112" s="602"/>
      <c r="FG112" s="585"/>
      <c r="FH112" s="585"/>
      <c r="FI112" s="585"/>
      <c r="FJ112" s="626"/>
      <c r="FK112" s="197"/>
      <c r="FL112" s="197"/>
      <c r="FM112" s="197"/>
      <c r="FN112" s="197"/>
      <c r="FO112" s="197"/>
      <c r="FP112" s="198"/>
      <c r="FQ112" s="198"/>
    </row>
    <row r="113" spans="1:176" ht="7.95" customHeight="1" x14ac:dyDescent="0.15">
      <c r="C113" s="627"/>
      <c r="D113" s="628"/>
      <c r="E113" s="628"/>
      <c r="F113" s="629"/>
      <c r="G113" s="564"/>
      <c r="H113" s="564"/>
      <c r="I113" s="564"/>
      <c r="J113" s="564"/>
      <c r="K113" s="564"/>
      <c r="L113" s="564"/>
      <c r="M113" s="564"/>
      <c r="N113" s="564"/>
      <c r="O113" s="564"/>
      <c r="P113" s="564"/>
      <c r="Q113" s="564"/>
      <c r="R113" s="564"/>
      <c r="S113" s="564"/>
      <c r="T113" s="564"/>
      <c r="U113" s="564"/>
      <c r="V113" s="564"/>
      <c r="W113" s="564"/>
      <c r="X113" s="564"/>
      <c r="Y113" s="564"/>
      <c r="Z113" s="564"/>
      <c r="AA113" s="564"/>
      <c r="AB113" s="564"/>
      <c r="AC113" s="564"/>
      <c r="AD113" s="564"/>
      <c r="AE113" s="564"/>
      <c r="AF113" s="564"/>
      <c r="AG113" s="564"/>
      <c r="AH113" s="564"/>
      <c r="AI113" s="564"/>
      <c r="AJ113" s="564"/>
      <c r="AK113" s="564"/>
      <c r="AL113" s="564"/>
      <c r="AM113" s="564"/>
      <c r="AN113" s="564"/>
      <c r="AO113" s="564"/>
      <c r="AP113" s="564"/>
      <c r="AQ113" s="600"/>
      <c r="AR113" s="603" t="s">
        <v>63</v>
      </c>
      <c r="AS113" s="604"/>
      <c r="AT113" s="604"/>
      <c r="AU113" s="604"/>
      <c r="AV113" s="604"/>
      <c r="AW113" s="604"/>
      <c r="AX113" s="604"/>
      <c r="AY113" s="604"/>
      <c r="AZ113" s="604"/>
      <c r="BA113" s="604"/>
      <c r="BB113" s="604"/>
      <c r="BC113" s="604"/>
      <c r="BD113" s="605"/>
      <c r="BE113" s="609"/>
      <c r="BF113" s="567"/>
      <c r="BG113" s="567"/>
      <c r="BH113" s="567"/>
      <c r="BI113" s="567"/>
      <c r="BJ113" s="610"/>
      <c r="BK113" s="615"/>
      <c r="BL113" s="564"/>
      <c r="BM113" s="564"/>
      <c r="BN113" s="564"/>
      <c r="BO113" s="564"/>
      <c r="BP113" s="600"/>
      <c r="BQ113" s="615"/>
      <c r="BR113" s="564"/>
      <c r="BS113" s="564"/>
      <c r="BT113" s="564"/>
      <c r="BU113" s="564"/>
      <c r="BV113" s="564"/>
      <c r="BW113" s="564"/>
      <c r="BX113" s="564"/>
      <c r="BY113" s="564"/>
      <c r="BZ113" s="564"/>
      <c r="CA113" s="564"/>
      <c r="CB113" s="564"/>
      <c r="CC113" s="199" t="s">
        <v>63</v>
      </c>
      <c r="CD113" s="200"/>
      <c r="CE113" s="200"/>
      <c r="CF113" s="201"/>
      <c r="CG113" s="633"/>
      <c r="CH113" s="634"/>
      <c r="CI113" s="634"/>
      <c r="CJ113" s="634"/>
      <c r="CK113" s="598"/>
      <c r="CL113" s="598"/>
      <c r="CM113" s="598"/>
      <c r="CN113" s="598"/>
      <c r="CO113" s="598"/>
      <c r="CP113" s="598"/>
      <c r="CQ113" s="598"/>
      <c r="CR113" s="598"/>
      <c r="CS113" s="598"/>
      <c r="CT113" s="598"/>
      <c r="CU113" s="598"/>
      <c r="CV113" s="598"/>
      <c r="CW113" s="598"/>
      <c r="CX113" s="598"/>
      <c r="CY113" s="598"/>
      <c r="CZ113" s="598"/>
      <c r="DA113" s="598"/>
      <c r="DB113" s="598"/>
      <c r="DC113" s="598"/>
      <c r="DD113" s="598"/>
      <c r="DE113" s="598"/>
      <c r="DF113" s="598"/>
      <c r="DG113" s="598"/>
      <c r="DH113" s="598"/>
      <c r="DI113" s="598"/>
      <c r="DJ113" s="598"/>
      <c r="DK113" s="598"/>
      <c r="DL113" s="598"/>
      <c r="DM113" s="598"/>
      <c r="DN113" s="598"/>
      <c r="DO113" s="598"/>
      <c r="DP113" s="598"/>
      <c r="DQ113" s="598"/>
      <c r="DR113" s="598"/>
      <c r="DS113" s="598"/>
      <c r="DT113" s="598"/>
      <c r="DU113" s="599"/>
      <c r="DV113" s="603" t="s">
        <v>63</v>
      </c>
      <c r="DW113" s="604"/>
      <c r="DX113" s="604"/>
      <c r="DY113" s="604"/>
      <c r="DZ113" s="604"/>
      <c r="EA113" s="604"/>
      <c r="EB113" s="604"/>
      <c r="EC113" s="604"/>
      <c r="ED113" s="604"/>
      <c r="EE113" s="604"/>
      <c r="EF113" s="604"/>
      <c r="EG113" s="604"/>
      <c r="EH113" s="605"/>
      <c r="EI113" s="606"/>
      <c r="EJ113" s="607"/>
      <c r="EK113" s="607"/>
      <c r="EL113" s="607"/>
      <c r="EM113" s="607"/>
      <c r="EN113" s="608"/>
      <c r="EO113" s="614"/>
      <c r="EP113" s="598"/>
      <c r="EQ113" s="598"/>
      <c r="ER113" s="598"/>
      <c r="ES113" s="598"/>
      <c r="ET113" s="599"/>
      <c r="EU113" s="614"/>
      <c r="EV113" s="598"/>
      <c r="EW113" s="598"/>
      <c r="EX113" s="598"/>
      <c r="EY113" s="598"/>
      <c r="EZ113" s="598"/>
      <c r="FA113" s="598"/>
      <c r="FB113" s="598"/>
      <c r="FC113" s="598"/>
      <c r="FD113" s="598"/>
      <c r="FE113" s="598"/>
      <c r="FF113" s="599"/>
      <c r="FG113" s="200" t="s">
        <v>63</v>
      </c>
      <c r="FH113" s="200"/>
      <c r="FI113" s="200"/>
      <c r="FJ113" s="201"/>
      <c r="FK113" s="175"/>
      <c r="FL113" s="175"/>
      <c r="FM113" s="175"/>
      <c r="FN113" s="175"/>
      <c r="FO113" s="175"/>
      <c r="FP113" s="196"/>
      <c r="FQ113" s="196"/>
    </row>
    <row r="114" spans="1:176" ht="7.95" customHeight="1" x14ac:dyDescent="0.15">
      <c r="C114" s="627"/>
      <c r="D114" s="628"/>
      <c r="E114" s="628"/>
      <c r="F114" s="629"/>
      <c r="G114" s="564"/>
      <c r="H114" s="564"/>
      <c r="I114" s="564"/>
      <c r="J114" s="564"/>
      <c r="K114" s="564"/>
      <c r="L114" s="564"/>
      <c r="M114" s="564"/>
      <c r="N114" s="564"/>
      <c r="O114" s="564"/>
      <c r="P114" s="564"/>
      <c r="Q114" s="564"/>
      <c r="R114" s="564"/>
      <c r="S114" s="564"/>
      <c r="T114" s="564"/>
      <c r="U114" s="564"/>
      <c r="V114" s="564"/>
      <c r="W114" s="564"/>
      <c r="X114" s="564"/>
      <c r="Y114" s="564"/>
      <c r="Z114" s="564"/>
      <c r="AA114" s="564"/>
      <c r="AB114" s="564"/>
      <c r="AC114" s="564"/>
      <c r="AD114" s="564"/>
      <c r="AE114" s="564"/>
      <c r="AF114" s="564"/>
      <c r="AG114" s="564"/>
      <c r="AH114" s="564"/>
      <c r="AI114" s="564"/>
      <c r="AJ114" s="564"/>
      <c r="AK114" s="564"/>
      <c r="AL114" s="564"/>
      <c r="AM114" s="564"/>
      <c r="AN114" s="564"/>
      <c r="AO114" s="564"/>
      <c r="AP114" s="564"/>
      <c r="AQ114" s="600"/>
      <c r="AR114" s="617"/>
      <c r="AS114" s="618"/>
      <c r="AT114" s="618"/>
      <c r="AU114" s="618"/>
      <c r="AV114" s="618"/>
      <c r="AW114" s="618"/>
      <c r="AX114" s="618"/>
      <c r="AY114" s="618"/>
      <c r="AZ114" s="618"/>
      <c r="BA114" s="618"/>
      <c r="BB114" s="618"/>
      <c r="BC114" s="618"/>
      <c r="BD114" s="619"/>
      <c r="BE114" s="609"/>
      <c r="BF114" s="567"/>
      <c r="BG114" s="567"/>
      <c r="BH114" s="567"/>
      <c r="BI114" s="567"/>
      <c r="BJ114" s="610"/>
      <c r="BK114" s="615"/>
      <c r="BL114" s="564"/>
      <c r="BM114" s="564"/>
      <c r="BN114" s="564"/>
      <c r="BO114" s="564"/>
      <c r="BP114" s="600"/>
      <c r="BQ114" s="615"/>
      <c r="BR114" s="564"/>
      <c r="BS114" s="564"/>
      <c r="BT114" s="564"/>
      <c r="BU114" s="564"/>
      <c r="BV114" s="564"/>
      <c r="BW114" s="564"/>
      <c r="BX114" s="564"/>
      <c r="BY114" s="564"/>
      <c r="BZ114" s="564"/>
      <c r="CA114" s="564"/>
      <c r="CB114" s="564"/>
      <c r="CC114" s="623" t="s">
        <v>181</v>
      </c>
      <c r="CD114" s="583"/>
      <c r="CE114" s="583"/>
      <c r="CF114" s="584"/>
      <c r="CG114" s="635"/>
      <c r="CH114" s="636"/>
      <c r="CI114" s="636"/>
      <c r="CJ114" s="636"/>
      <c r="CK114" s="564"/>
      <c r="CL114" s="564"/>
      <c r="CM114" s="564"/>
      <c r="CN114" s="564"/>
      <c r="CO114" s="564"/>
      <c r="CP114" s="564"/>
      <c r="CQ114" s="564"/>
      <c r="CR114" s="564"/>
      <c r="CS114" s="564"/>
      <c r="CT114" s="564"/>
      <c r="CU114" s="564"/>
      <c r="CV114" s="564"/>
      <c r="CW114" s="564"/>
      <c r="CX114" s="564"/>
      <c r="CY114" s="564"/>
      <c r="CZ114" s="564"/>
      <c r="DA114" s="564"/>
      <c r="DB114" s="564"/>
      <c r="DC114" s="564"/>
      <c r="DD114" s="564"/>
      <c r="DE114" s="564"/>
      <c r="DF114" s="564"/>
      <c r="DG114" s="564"/>
      <c r="DH114" s="564"/>
      <c r="DI114" s="564"/>
      <c r="DJ114" s="564"/>
      <c r="DK114" s="564"/>
      <c r="DL114" s="564"/>
      <c r="DM114" s="564"/>
      <c r="DN114" s="564"/>
      <c r="DO114" s="564"/>
      <c r="DP114" s="564"/>
      <c r="DQ114" s="564"/>
      <c r="DR114" s="564"/>
      <c r="DS114" s="564"/>
      <c r="DT114" s="564"/>
      <c r="DU114" s="600"/>
      <c r="DV114" s="617"/>
      <c r="DW114" s="618"/>
      <c r="DX114" s="618"/>
      <c r="DY114" s="618"/>
      <c r="DZ114" s="618"/>
      <c r="EA114" s="618"/>
      <c r="EB114" s="618"/>
      <c r="EC114" s="618"/>
      <c r="ED114" s="618"/>
      <c r="EE114" s="618"/>
      <c r="EF114" s="618"/>
      <c r="EG114" s="618"/>
      <c r="EH114" s="619"/>
      <c r="EI114" s="609"/>
      <c r="EJ114" s="567"/>
      <c r="EK114" s="567"/>
      <c r="EL114" s="567"/>
      <c r="EM114" s="567"/>
      <c r="EN114" s="610"/>
      <c r="EO114" s="615"/>
      <c r="EP114" s="564"/>
      <c r="EQ114" s="564"/>
      <c r="ER114" s="564"/>
      <c r="ES114" s="564"/>
      <c r="ET114" s="600"/>
      <c r="EU114" s="615"/>
      <c r="EV114" s="564"/>
      <c r="EW114" s="564"/>
      <c r="EX114" s="564"/>
      <c r="EY114" s="564"/>
      <c r="EZ114" s="564"/>
      <c r="FA114" s="564"/>
      <c r="FB114" s="564"/>
      <c r="FC114" s="564"/>
      <c r="FD114" s="564"/>
      <c r="FE114" s="564"/>
      <c r="FF114" s="600"/>
      <c r="FG114" s="583" t="s">
        <v>181</v>
      </c>
      <c r="FH114" s="583"/>
      <c r="FI114" s="583"/>
      <c r="FJ114" s="584"/>
      <c r="FK114" s="197"/>
      <c r="FL114" s="197"/>
      <c r="FM114" s="197"/>
      <c r="FN114" s="197"/>
      <c r="FO114" s="197"/>
      <c r="FP114" s="198"/>
      <c r="FQ114" s="198"/>
    </row>
    <row r="115" spans="1:176" ht="7.95" customHeight="1" x14ac:dyDescent="0.15">
      <c r="C115" s="630"/>
      <c r="D115" s="631"/>
      <c r="E115" s="631"/>
      <c r="F115" s="632"/>
      <c r="G115" s="601"/>
      <c r="H115" s="601"/>
      <c r="I115" s="601"/>
      <c r="J115" s="601"/>
      <c r="K115" s="601"/>
      <c r="L115" s="601"/>
      <c r="M115" s="601"/>
      <c r="N115" s="601"/>
      <c r="O115" s="601"/>
      <c r="P115" s="601"/>
      <c r="Q115" s="601"/>
      <c r="R115" s="601"/>
      <c r="S115" s="601"/>
      <c r="T115" s="601"/>
      <c r="U115" s="601"/>
      <c r="V115" s="601"/>
      <c r="W115" s="601"/>
      <c r="X115" s="601"/>
      <c r="Y115" s="601"/>
      <c r="Z115" s="601"/>
      <c r="AA115" s="601"/>
      <c r="AB115" s="601"/>
      <c r="AC115" s="601"/>
      <c r="AD115" s="601"/>
      <c r="AE115" s="601"/>
      <c r="AF115" s="601"/>
      <c r="AG115" s="601"/>
      <c r="AH115" s="601"/>
      <c r="AI115" s="601"/>
      <c r="AJ115" s="601"/>
      <c r="AK115" s="601"/>
      <c r="AL115" s="601"/>
      <c r="AM115" s="601"/>
      <c r="AN115" s="601"/>
      <c r="AO115" s="601"/>
      <c r="AP115" s="601"/>
      <c r="AQ115" s="602"/>
      <c r="AR115" s="620"/>
      <c r="AS115" s="621"/>
      <c r="AT115" s="621"/>
      <c r="AU115" s="621"/>
      <c r="AV115" s="621"/>
      <c r="AW115" s="621"/>
      <c r="AX115" s="621"/>
      <c r="AY115" s="621"/>
      <c r="AZ115" s="621"/>
      <c r="BA115" s="621"/>
      <c r="BB115" s="621"/>
      <c r="BC115" s="621"/>
      <c r="BD115" s="622"/>
      <c r="BE115" s="611"/>
      <c r="BF115" s="612"/>
      <c r="BG115" s="612"/>
      <c r="BH115" s="612"/>
      <c r="BI115" s="612"/>
      <c r="BJ115" s="613"/>
      <c r="BK115" s="616"/>
      <c r="BL115" s="601"/>
      <c r="BM115" s="601"/>
      <c r="BN115" s="601"/>
      <c r="BO115" s="601"/>
      <c r="BP115" s="602"/>
      <c r="BQ115" s="616"/>
      <c r="BR115" s="601"/>
      <c r="BS115" s="601"/>
      <c r="BT115" s="601"/>
      <c r="BU115" s="601"/>
      <c r="BV115" s="601"/>
      <c r="BW115" s="601"/>
      <c r="BX115" s="601"/>
      <c r="BY115" s="601"/>
      <c r="BZ115" s="601"/>
      <c r="CA115" s="601"/>
      <c r="CB115" s="601"/>
      <c r="CC115" s="624"/>
      <c r="CD115" s="585"/>
      <c r="CE115" s="585"/>
      <c r="CF115" s="586"/>
      <c r="CG115" s="637"/>
      <c r="CH115" s="638"/>
      <c r="CI115" s="638"/>
      <c r="CJ115" s="638"/>
      <c r="CK115" s="601"/>
      <c r="CL115" s="601"/>
      <c r="CM115" s="601"/>
      <c r="CN115" s="601"/>
      <c r="CO115" s="601"/>
      <c r="CP115" s="601"/>
      <c r="CQ115" s="601"/>
      <c r="CR115" s="601"/>
      <c r="CS115" s="601"/>
      <c r="CT115" s="601"/>
      <c r="CU115" s="601"/>
      <c r="CV115" s="601"/>
      <c r="CW115" s="601"/>
      <c r="CX115" s="601"/>
      <c r="CY115" s="601"/>
      <c r="CZ115" s="601"/>
      <c r="DA115" s="601"/>
      <c r="DB115" s="601"/>
      <c r="DC115" s="601"/>
      <c r="DD115" s="601"/>
      <c r="DE115" s="601"/>
      <c r="DF115" s="601"/>
      <c r="DG115" s="601"/>
      <c r="DH115" s="601"/>
      <c r="DI115" s="601"/>
      <c r="DJ115" s="601"/>
      <c r="DK115" s="601"/>
      <c r="DL115" s="601"/>
      <c r="DM115" s="601"/>
      <c r="DN115" s="601"/>
      <c r="DO115" s="601"/>
      <c r="DP115" s="601"/>
      <c r="DQ115" s="601"/>
      <c r="DR115" s="601"/>
      <c r="DS115" s="601"/>
      <c r="DT115" s="601"/>
      <c r="DU115" s="602"/>
      <c r="DV115" s="620"/>
      <c r="DW115" s="621"/>
      <c r="DX115" s="621"/>
      <c r="DY115" s="621"/>
      <c r="DZ115" s="621"/>
      <c r="EA115" s="621"/>
      <c r="EB115" s="621"/>
      <c r="EC115" s="621"/>
      <c r="ED115" s="621"/>
      <c r="EE115" s="621"/>
      <c r="EF115" s="621"/>
      <c r="EG115" s="621"/>
      <c r="EH115" s="622"/>
      <c r="EI115" s="611"/>
      <c r="EJ115" s="612"/>
      <c r="EK115" s="612"/>
      <c r="EL115" s="612"/>
      <c r="EM115" s="612"/>
      <c r="EN115" s="613"/>
      <c r="EO115" s="616"/>
      <c r="EP115" s="601"/>
      <c r="EQ115" s="601"/>
      <c r="ER115" s="601"/>
      <c r="ES115" s="601"/>
      <c r="ET115" s="602"/>
      <c r="EU115" s="616"/>
      <c r="EV115" s="601"/>
      <c r="EW115" s="601"/>
      <c r="EX115" s="601"/>
      <c r="EY115" s="601"/>
      <c r="EZ115" s="601"/>
      <c r="FA115" s="601"/>
      <c r="FB115" s="601"/>
      <c r="FC115" s="601"/>
      <c r="FD115" s="601"/>
      <c r="FE115" s="601"/>
      <c r="FF115" s="602"/>
      <c r="FG115" s="585"/>
      <c r="FH115" s="585"/>
      <c r="FI115" s="585"/>
      <c r="FJ115" s="586"/>
      <c r="FK115" s="197"/>
      <c r="FL115" s="197"/>
      <c r="FM115" s="197"/>
      <c r="FN115" s="197"/>
      <c r="FO115" s="197"/>
      <c r="FP115" s="198"/>
      <c r="FQ115" s="198"/>
    </row>
    <row r="116" spans="1:176" ht="7.95" customHeight="1" x14ac:dyDescent="0.15"/>
    <row r="117" spans="1:176" ht="7.95" customHeight="1" x14ac:dyDescent="0.15">
      <c r="A117" s="202"/>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202"/>
      <c r="AK117" s="202"/>
      <c r="AL117" s="202"/>
      <c r="AM117" s="202"/>
      <c r="AN117" s="202"/>
      <c r="AO117" s="202"/>
      <c r="AP117" s="202"/>
      <c r="AQ117" s="202"/>
      <c r="AR117" s="202"/>
      <c r="AS117" s="202"/>
      <c r="AT117" s="202"/>
      <c r="AU117" s="202"/>
      <c r="AV117" s="202"/>
      <c r="AW117" s="202"/>
      <c r="AX117" s="202"/>
      <c r="AY117" s="202"/>
      <c r="AZ117" s="202"/>
      <c r="BA117" s="202"/>
      <c r="BB117" s="202"/>
      <c r="BC117" s="202"/>
      <c r="BD117" s="202"/>
      <c r="BE117" s="202"/>
      <c r="BF117" s="202"/>
      <c r="BG117" s="202"/>
      <c r="BH117" s="202"/>
      <c r="BI117" s="202"/>
      <c r="BJ117" s="202"/>
      <c r="BK117" s="202"/>
      <c r="BL117" s="202"/>
      <c r="BM117" s="202"/>
      <c r="BN117" s="202"/>
      <c r="BO117" s="202"/>
      <c r="CS117" s="545" t="s">
        <v>182</v>
      </c>
      <c r="CT117" s="545"/>
      <c r="CU117" s="545"/>
      <c r="CV117" s="545"/>
      <c r="CW117" s="545"/>
      <c r="CX117" s="545"/>
      <c r="CY117" s="545"/>
      <c r="CZ117" s="545"/>
      <c r="DA117" s="545"/>
      <c r="DB117" s="545"/>
      <c r="DC117" s="545"/>
      <c r="DD117" s="545"/>
      <c r="DE117" s="545"/>
      <c r="DF117" s="545"/>
      <c r="DG117" s="545"/>
      <c r="DH117" s="545"/>
      <c r="DI117" s="545"/>
      <c r="DJ117" s="545"/>
      <c r="DM117" s="587" t="s">
        <v>183</v>
      </c>
      <c r="DN117" s="588"/>
      <c r="DO117" s="588"/>
      <c r="DP117" s="588"/>
      <c r="DQ117" s="588"/>
      <c r="DR117" s="588"/>
      <c r="DS117" s="588"/>
      <c r="DT117" s="588"/>
      <c r="DU117" s="588"/>
      <c r="DV117" s="588"/>
      <c r="DW117" s="588"/>
      <c r="DX117" s="588"/>
      <c r="DY117" s="588"/>
      <c r="DZ117" s="588"/>
      <c r="EA117" s="588"/>
      <c r="EB117" s="588"/>
      <c r="EC117" s="588"/>
      <c r="ED117" s="588"/>
      <c r="EE117" s="588"/>
      <c r="EF117" s="588"/>
      <c r="EG117" s="588"/>
      <c r="EH117" s="588"/>
      <c r="EI117" s="588"/>
      <c r="EJ117" s="589"/>
      <c r="EK117" s="587" t="s">
        <v>184</v>
      </c>
      <c r="EL117" s="588"/>
      <c r="EM117" s="588"/>
      <c r="EN117" s="588"/>
      <c r="EO117" s="588"/>
      <c r="EP117" s="588"/>
      <c r="EQ117" s="588"/>
      <c r="ER117" s="588"/>
      <c r="ES117" s="588"/>
      <c r="ET117" s="588"/>
      <c r="EU117" s="588"/>
      <c r="EV117" s="588"/>
      <c r="EW117" s="588"/>
      <c r="EX117" s="588"/>
      <c r="EY117" s="588"/>
      <c r="EZ117" s="588"/>
      <c r="FA117" s="588"/>
      <c r="FB117" s="588"/>
      <c r="FC117" s="588"/>
      <c r="FD117" s="589"/>
      <c r="FE117" s="592" t="s">
        <v>185</v>
      </c>
      <c r="FF117" s="593"/>
      <c r="FG117" s="593"/>
      <c r="FH117" s="593"/>
      <c r="FI117" s="593"/>
      <c r="FJ117" s="593"/>
      <c r="FK117" s="593"/>
      <c r="FL117" s="593"/>
      <c r="FM117" s="593"/>
      <c r="FN117" s="593"/>
      <c r="FO117" s="594"/>
    </row>
    <row r="118" spans="1:176" ht="7.95" customHeight="1" x14ac:dyDescent="0.15">
      <c r="A118" s="202"/>
      <c r="B118" s="202"/>
      <c r="C118" s="597" t="s">
        <v>186</v>
      </c>
      <c r="D118" s="597"/>
      <c r="E118" s="597"/>
      <c r="F118" s="597"/>
      <c r="G118" s="597"/>
      <c r="H118" s="597"/>
      <c r="I118" s="597"/>
      <c r="J118" s="597"/>
      <c r="K118" s="597"/>
      <c r="L118" s="597"/>
      <c r="M118" s="597"/>
      <c r="N118" s="597"/>
      <c r="O118" s="597"/>
      <c r="P118" s="597"/>
      <c r="Q118" s="597"/>
      <c r="R118" s="597"/>
      <c r="S118" s="597"/>
      <c r="T118" s="597"/>
      <c r="U118" s="597"/>
      <c r="V118" s="597"/>
      <c r="W118" s="597"/>
      <c r="X118" s="597"/>
      <c r="Y118" s="597"/>
      <c r="Z118" s="597"/>
      <c r="AA118" s="597"/>
      <c r="AB118" s="597"/>
      <c r="AC118" s="597"/>
      <c r="AD118" s="597"/>
      <c r="AE118" s="597"/>
      <c r="AF118" s="597"/>
      <c r="AG118" s="597"/>
      <c r="AH118" s="597"/>
      <c r="AI118" s="597"/>
      <c r="AJ118" s="597"/>
      <c r="AK118" s="597"/>
      <c r="AL118" s="597"/>
      <c r="AM118" s="597"/>
      <c r="AN118" s="597"/>
      <c r="AO118" s="597"/>
      <c r="AP118" s="597"/>
      <c r="AQ118" s="597"/>
      <c r="AR118" s="597"/>
      <c r="AS118" s="597"/>
      <c r="AT118" s="597"/>
      <c r="AU118" s="597"/>
      <c r="AV118" s="597"/>
      <c r="AW118" s="597"/>
      <c r="AX118" s="597"/>
      <c r="AY118" s="597"/>
      <c r="AZ118" s="597"/>
      <c r="BA118" s="597"/>
      <c r="BB118" s="597"/>
      <c r="BC118" s="597"/>
      <c r="BD118" s="597"/>
      <c r="BE118" s="597"/>
      <c r="BF118" s="597"/>
      <c r="BG118" s="597"/>
      <c r="BH118" s="597"/>
      <c r="BI118" s="597"/>
      <c r="BJ118" s="597"/>
      <c r="BK118" s="202"/>
      <c r="BL118" s="202"/>
      <c r="BM118" s="202"/>
      <c r="BN118" s="202"/>
      <c r="BO118" s="202"/>
      <c r="CS118" s="545"/>
      <c r="CT118" s="545"/>
      <c r="CU118" s="545"/>
      <c r="CV118" s="545"/>
      <c r="CW118" s="545"/>
      <c r="CX118" s="545"/>
      <c r="CY118" s="545"/>
      <c r="CZ118" s="545"/>
      <c r="DA118" s="545"/>
      <c r="DB118" s="545"/>
      <c r="DC118" s="545"/>
      <c r="DD118" s="545"/>
      <c r="DE118" s="545"/>
      <c r="DF118" s="545"/>
      <c r="DG118" s="545"/>
      <c r="DH118" s="545"/>
      <c r="DI118" s="545"/>
      <c r="DJ118" s="545"/>
      <c r="DM118" s="590"/>
      <c r="DN118" s="557"/>
      <c r="DO118" s="557"/>
      <c r="DP118" s="557"/>
      <c r="DQ118" s="557"/>
      <c r="DR118" s="557"/>
      <c r="DS118" s="557"/>
      <c r="DT118" s="557"/>
      <c r="DU118" s="557"/>
      <c r="DV118" s="557"/>
      <c r="DW118" s="557"/>
      <c r="DX118" s="557"/>
      <c r="DY118" s="557"/>
      <c r="DZ118" s="557"/>
      <c r="EA118" s="557"/>
      <c r="EB118" s="557"/>
      <c r="EC118" s="557"/>
      <c r="ED118" s="557"/>
      <c r="EE118" s="557"/>
      <c r="EF118" s="557"/>
      <c r="EG118" s="557"/>
      <c r="EH118" s="557"/>
      <c r="EI118" s="557"/>
      <c r="EJ118" s="591"/>
      <c r="EK118" s="590"/>
      <c r="EL118" s="557"/>
      <c r="EM118" s="557"/>
      <c r="EN118" s="557"/>
      <c r="EO118" s="557"/>
      <c r="EP118" s="557"/>
      <c r="EQ118" s="557"/>
      <c r="ER118" s="557"/>
      <c r="ES118" s="557"/>
      <c r="ET118" s="557"/>
      <c r="EU118" s="557"/>
      <c r="EV118" s="557"/>
      <c r="EW118" s="557"/>
      <c r="EX118" s="557"/>
      <c r="EY118" s="557"/>
      <c r="EZ118" s="557"/>
      <c r="FA118" s="557"/>
      <c r="FB118" s="557"/>
      <c r="FC118" s="557"/>
      <c r="FD118" s="591"/>
      <c r="FE118" s="589"/>
      <c r="FF118" s="595"/>
      <c r="FG118" s="595"/>
      <c r="FH118" s="595"/>
      <c r="FI118" s="595"/>
      <c r="FJ118" s="595"/>
      <c r="FK118" s="595"/>
      <c r="FL118" s="595"/>
      <c r="FM118" s="595"/>
      <c r="FN118" s="595"/>
      <c r="FO118" s="596"/>
    </row>
    <row r="119" spans="1:176" ht="7.95" customHeight="1" thickBot="1" x14ac:dyDescent="0.2">
      <c r="A119" s="202"/>
      <c r="B119" s="202"/>
      <c r="C119" s="597"/>
      <c r="D119" s="597"/>
      <c r="E119" s="597"/>
      <c r="F119" s="597"/>
      <c r="G119" s="597"/>
      <c r="H119" s="597"/>
      <c r="I119" s="597"/>
      <c r="J119" s="597"/>
      <c r="K119" s="597"/>
      <c r="L119" s="597"/>
      <c r="M119" s="597"/>
      <c r="N119" s="597"/>
      <c r="O119" s="597"/>
      <c r="P119" s="597"/>
      <c r="Q119" s="597"/>
      <c r="R119" s="597"/>
      <c r="S119" s="597"/>
      <c r="T119" s="597"/>
      <c r="U119" s="597"/>
      <c r="V119" s="597"/>
      <c r="W119" s="597"/>
      <c r="X119" s="597"/>
      <c r="Y119" s="597"/>
      <c r="Z119" s="597"/>
      <c r="AA119" s="597"/>
      <c r="AB119" s="597"/>
      <c r="AC119" s="597"/>
      <c r="AD119" s="597"/>
      <c r="AE119" s="597"/>
      <c r="AF119" s="597"/>
      <c r="AG119" s="597"/>
      <c r="AH119" s="597"/>
      <c r="AI119" s="597"/>
      <c r="AJ119" s="597"/>
      <c r="AK119" s="597"/>
      <c r="AL119" s="597"/>
      <c r="AM119" s="597"/>
      <c r="AN119" s="597"/>
      <c r="AO119" s="597"/>
      <c r="AP119" s="597"/>
      <c r="AQ119" s="597"/>
      <c r="AR119" s="597"/>
      <c r="AS119" s="597"/>
      <c r="AT119" s="597"/>
      <c r="AU119" s="597"/>
      <c r="AV119" s="597"/>
      <c r="AW119" s="597"/>
      <c r="AX119" s="597"/>
      <c r="AY119" s="597"/>
      <c r="AZ119" s="597"/>
      <c r="BA119" s="597"/>
      <c r="BB119" s="597"/>
      <c r="BC119" s="597"/>
      <c r="BD119" s="597"/>
      <c r="BE119" s="597"/>
      <c r="BF119" s="597"/>
      <c r="BG119" s="597"/>
      <c r="BH119" s="597"/>
      <c r="BI119" s="597"/>
      <c r="BJ119" s="597"/>
      <c r="BK119" s="202"/>
      <c r="BL119" s="202"/>
      <c r="BM119" s="202"/>
      <c r="BN119" s="202"/>
      <c r="BO119" s="202"/>
      <c r="CZ119" s="565" t="s">
        <v>187</v>
      </c>
      <c r="DA119" s="566"/>
      <c r="DB119" s="566"/>
      <c r="DC119" s="566"/>
      <c r="DD119" s="566"/>
      <c r="DE119" s="566"/>
      <c r="DF119" s="566"/>
      <c r="DG119" s="566"/>
      <c r="DH119" s="566"/>
      <c r="DI119" s="566"/>
      <c r="DJ119" s="566"/>
      <c r="DK119" s="566"/>
      <c r="DL119" s="566"/>
      <c r="DM119" s="578"/>
      <c r="DN119" s="579"/>
      <c r="DO119" s="579"/>
      <c r="DP119" s="579"/>
      <c r="DQ119" s="579"/>
      <c r="DR119" s="579"/>
      <c r="DS119" s="579"/>
      <c r="DT119" s="579"/>
      <c r="DU119" s="579"/>
      <c r="DV119" s="579"/>
      <c r="DW119" s="579"/>
      <c r="DX119" s="579"/>
      <c r="DY119" s="579"/>
      <c r="DZ119" s="579"/>
      <c r="EA119" s="579"/>
      <c r="EB119" s="579"/>
      <c r="EC119" s="579"/>
      <c r="ED119" s="579"/>
      <c r="EE119" s="579"/>
      <c r="EF119" s="579"/>
      <c r="EG119" s="579"/>
      <c r="EH119" s="568" t="s">
        <v>63</v>
      </c>
      <c r="EI119" s="568"/>
      <c r="EJ119" s="569"/>
      <c r="EK119" s="578"/>
      <c r="EL119" s="579"/>
      <c r="EM119" s="579"/>
      <c r="EN119" s="579"/>
      <c r="EO119" s="579"/>
      <c r="EP119" s="579"/>
      <c r="EQ119" s="579"/>
      <c r="ER119" s="579"/>
      <c r="ES119" s="579"/>
      <c r="ET119" s="579"/>
      <c r="EU119" s="579"/>
      <c r="EV119" s="579"/>
      <c r="EW119" s="579"/>
      <c r="EX119" s="579"/>
      <c r="EY119" s="579"/>
      <c r="EZ119" s="579"/>
      <c r="FA119" s="579"/>
      <c r="FB119" s="568" t="s">
        <v>63</v>
      </c>
      <c r="FC119" s="568"/>
      <c r="FD119" s="569"/>
      <c r="FE119" s="570"/>
      <c r="FF119" s="571"/>
      <c r="FG119" s="571"/>
      <c r="FH119" s="571"/>
      <c r="FI119" s="571"/>
      <c r="FJ119" s="571"/>
      <c r="FK119" s="571"/>
      <c r="FL119" s="571"/>
      <c r="FM119" s="571"/>
      <c r="FN119" s="574" t="s">
        <v>63</v>
      </c>
      <c r="FO119" s="575"/>
      <c r="FP119" s="203"/>
      <c r="FQ119" s="175"/>
      <c r="FR119" s="175"/>
    </row>
    <row r="120" spans="1:176" ht="7.95" customHeight="1" x14ac:dyDescent="0.15">
      <c r="A120" s="202"/>
      <c r="B120" s="202"/>
      <c r="C120" s="597"/>
      <c r="D120" s="597"/>
      <c r="E120" s="597"/>
      <c r="F120" s="597"/>
      <c r="G120" s="597"/>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7"/>
      <c r="AL120" s="597"/>
      <c r="AM120" s="597"/>
      <c r="AN120" s="597"/>
      <c r="AO120" s="597"/>
      <c r="AP120" s="597"/>
      <c r="AQ120" s="597"/>
      <c r="AR120" s="597"/>
      <c r="AS120" s="597"/>
      <c r="AT120" s="597"/>
      <c r="AU120" s="597"/>
      <c r="AV120" s="597"/>
      <c r="AW120" s="597"/>
      <c r="AX120" s="597"/>
      <c r="AY120" s="597"/>
      <c r="AZ120" s="597"/>
      <c r="BA120" s="597"/>
      <c r="BB120" s="597"/>
      <c r="BC120" s="597"/>
      <c r="BD120" s="597"/>
      <c r="BE120" s="597"/>
      <c r="BF120" s="597"/>
      <c r="BG120" s="597"/>
      <c r="BH120" s="597"/>
      <c r="BI120" s="597"/>
      <c r="BJ120" s="597"/>
      <c r="BK120" s="202"/>
      <c r="BL120" s="202"/>
      <c r="BM120" s="202"/>
      <c r="BN120" s="202"/>
      <c r="BO120" s="202"/>
      <c r="CZ120" s="565"/>
      <c r="DA120" s="566"/>
      <c r="DB120" s="566"/>
      <c r="DC120" s="566"/>
      <c r="DD120" s="566"/>
      <c r="DE120" s="566"/>
      <c r="DF120" s="566"/>
      <c r="DG120" s="566"/>
      <c r="DH120" s="566"/>
      <c r="DI120" s="566"/>
      <c r="DJ120" s="566"/>
      <c r="DK120" s="566"/>
      <c r="DL120" s="566"/>
      <c r="DM120" s="543"/>
      <c r="DN120" s="544"/>
      <c r="DO120" s="544"/>
      <c r="DP120" s="544"/>
      <c r="DQ120" s="544"/>
      <c r="DR120" s="544"/>
      <c r="DS120" s="544"/>
      <c r="DT120" s="544"/>
      <c r="DU120" s="544"/>
      <c r="DV120" s="544"/>
      <c r="DW120" s="544"/>
      <c r="DX120" s="544"/>
      <c r="DY120" s="544"/>
      <c r="DZ120" s="544"/>
      <c r="EA120" s="544"/>
      <c r="EB120" s="544"/>
      <c r="EC120" s="544"/>
      <c r="ED120" s="544"/>
      <c r="EE120" s="544"/>
      <c r="EF120" s="544"/>
      <c r="EG120" s="544"/>
      <c r="EH120" s="547"/>
      <c r="EI120" s="547"/>
      <c r="EJ120" s="548"/>
      <c r="EK120" s="543"/>
      <c r="EL120" s="544"/>
      <c r="EM120" s="544"/>
      <c r="EN120" s="544"/>
      <c r="EO120" s="544"/>
      <c r="EP120" s="544"/>
      <c r="EQ120" s="544"/>
      <c r="ER120" s="544"/>
      <c r="ES120" s="544"/>
      <c r="ET120" s="544"/>
      <c r="EU120" s="544"/>
      <c r="EV120" s="544"/>
      <c r="EW120" s="544"/>
      <c r="EX120" s="544"/>
      <c r="EY120" s="544"/>
      <c r="EZ120" s="544"/>
      <c r="FA120" s="544"/>
      <c r="FB120" s="547"/>
      <c r="FC120" s="547"/>
      <c r="FD120" s="548"/>
      <c r="FE120" s="572"/>
      <c r="FF120" s="573"/>
      <c r="FG120" s="573"/>
      <c r="FH120" s="573"/>
      <c r="FI120" s="573"/>
      <c r="FJ120" s="573"/>
      <c r="FK120" s="573"/>
      <c r="FL120" s="573"/>
      <c r="FM120" s="573"/>
      <c r="FN120" s="576"/>
      <c r="FO120" s="577"/>
      <c r="FP120" s="203"/>
      <c r="FQ120" s="175"/>
      <c r="FR120" s="175"/>
    </row>
    <row r="121" spans="1:176" ht="7.95" customHeight="1" thickBot="1" x14ac:dyDescent="0.2">
      <c r="CZ121" s="565" t="s">
        <v>188</v>
      </c>
      <c r="DA121" s="566"/>
      <c r="DB121" s="566"/>
      <c r="DC121" s="566"/>
      <c r="DD121" s="566"/>
      <c r="DE121" s="566"/>
      <c r="DF121" s="566"/>
      <c r="DG121" s="566"/>
      <c r="DH121" s="566"/>
      <c r="DI121" s="566"/>
      <c r="DJ121" s="566"/>
      <c r="DK121" s="566"/>
      <c r="DL121" s="566"/>
      <c r="DM121" s="578"/>
      <c r="DN121" s="579"/>
      <c r="DO121" s="579"/>
      <c r="DP121" s="579"/>
      <c r="DQ121" s="579"/>
      <c r="DR121" s="579"/>
      <c r="DS121" s="579"/>
      <c r="DT121" s="579"/>
      <c r="DU121" s="579"/>
      <c r="DV121" s="579"/>
      <c r="DW121" s="579"/>
      <c r="DX121" s="579"/>
      <c r="DY121" s="579"/>
      <c r="DZ121" s="579"/>
      <c r="EA121" s="579"/>
      <c r="EB121" s="579"/>
      <c r="EC121" s="579"/>
      <c r="ED121" s="579"/>
      <c r="EE121" s="579"/>
      <c r="EF121" s="579"/>
      <c r="EG121" s="579"/>
      <c r="EH121" s="568" t="s">
        <v>63</v>
      </c>
      <c r="EI121" s="568"/>
      <c r="EJ121" s="569"/>
      <c r="EK121" s="578"/>
      <c r="EL121" s="579"/>
      <c r="EM121" s="579"/>
      <c r="EN121" s="579"/>
      <c r="EO121" s="579"/>
      <c r="EP121" s="579"/>
      <c r="EQ121" s="579"/>
      <c r="ER121" s="579"/>
      <c r="ES121" s="579"/>
      <c r="ET121" s="579"/>
      <c r="EU121" s="579"/>
      <c r="EV121" s="579"/>
      <c r="EW121" s="579"/>
      <c r="EX121" s="579"/>
      <c r="EY121" s="579"/>
      <c r="EZ121" s="579"/>
      <c r="FA121" s="579"/>
      <c r="FB121" s="568" t="s">
        <v>63</v>
      </c>
      <c r="FC121" s="568"/>
      <c r="FD121" s="569"/>
      <c r="FE121" s="580"/>
      <c r="FF121" s="580"/>
      <c r="FG121" s="580"/>
      <c r="FH121" s="580"/>
      <c r="FI121" s="580"/>
      <c r="FJ121" s="580"/>
      <c r="FK121" s="580"/>
      <c r="FL121" s="580"/>
      <c r="FM121" s="580"/>
      <c r="FN121" s="581" t="s">
        <v>63</v>
      </c>
      <c r="FO121" s="582"/>
      <c r="FP121" s="203"/>
      <c r="FQ121" s="175"/>
      <c r="FR121" s="175"/>
    </row>
    <row r="122" spans="1:176" ht="7.95" customHeight="1" x14ac:dyDescent="0.15">
      <c r="C122" s="561" t="s">
        <v>108</v>
      </c>
      <c r="D122" s="561"/>
      <c r="E122" s="561"/>
      <c r="F122" s="561"/>
      <c r="G122" s="561"/>
      <c r="H122" s="567"/>
      <c r="I122" s="567"/>
      <c r="J122" s="567"/>
      <c r="K122" s="567"/>
      <c r="L122" s="567"/>
      <c r="M122" s="561" t="s">
        <v>60</v>
      </c>
      <c r="N122" s="561"/>
      <c r="O122" s="561"/>
      <c r="P122" s="561"/>
      <c r="Q122" s="567"/>
      <c r="R122" s="567"/>
      <c r="S122" s="567"/>
      <c r="T122" s="567"/>
      <c r="U122" s="561" t="s">
        <v>61</v>
      </c>
      <c r="V122" s="561"/>
      <c r="W122" s="561"/>
      <c r="X122" s="561"/>
      <c r="Y122" s="567"/>
      <c r="Z122" s="567"/>
      <c r="AA122" s="567"/>
      <c r="AB122" s="567"/>
      <c r="AC122" s="561" t="s">
        <v>189</v>
      </c>
      <c r="AD122" s="561"/>
      <c r="AE122" s="561"/>
      <c r="CZ122" s="565"/>
      <c r="DA122" s="566"/>
      <c r="DB122" s="566"/>
      <c r="DC122" s="566"/>
      <c r="DD122" s="566"/>
      <c r="DE122" s="566"/>
      <c r="DF122" s="566"/>
      <c r="DG122" s="566"/>
      <c r="DH122" s="566"/>
      <c r="DI122" s="566"/>
      <c r="DJ122" s="566"/>
      <c r="DK122" s="566"/>
      <c r="DL122" s="566"/>
      <c r="DM122" s="543"/>
      <c r="DN122" s="544"/>
      <c r="DO122" s="544"/>
      <c r="DP122" s="544"/>
      <c r="DQ122" s="544"/>
      <c r="DR122" s="544"/>
      <c r="DS122" s="544"/>
      <c r="DT122" s="544"/>
      <c r="DU122" s="544"/>
      <c r="DV122" s="544"/>
      <c r="DW122" s="544"/>
      <c r="DX122" s="544"/>
      <c r="DY122" s="544"/>
      <c r="DZ122" s="544"/>
      <c r="EA122" s="544"/>
      <c r="EB122" s="544"/>
      <c r="EC122" s="544"/>
      <c r="ED122" s="544"/>
      <c r="EE122" s="544"/>
      <c r="EF122" s="544"/>
      <c r="EG122" s="544"/>
      <c r="EH122" s="547"/>
      <c r="EI122" s="547"/>
      <c r="EJ122" s="548"/>
      <c r="EK122" s="543"/>
      <c r="EL122" s="544"/>
      <c r="EM122" s="544"/>
      <c r="EN122" s="544"/>
      <c r="EO122" s="544"/>
      <c r="EP122" s="544"/>
      <c r="EQ122" s="544"/>
      <c r="ER122" s="544"/>
      <c r="ES122" s="544"/>
      <c r="ET122" s="544"/>
      <c r="EU122" s="544"/>
      <c r="EV122" s="544"/>
      <c r="EW122" s="544"/>
      <c r="EX122" s="544"/>
      <c r="EY122" s="544"/>
      <c r="EZ122" s="544"/>
      <c r="FA122" s="544"/>
      <c r="FB122" s="547"/>
      <c r="FC122" s="547"/>
      <c r="FD122" s="548"/>
      <c r="FE122" s="572"/>
      <c r="FF122" s="573"/>
      <c r="FG122" s="573"/>
      <c r="FH122" s="573"/>
      <c r="FI122" s="573"/>
      <c r="FJ122" s="573"/>
      <c r="FK122" s="573"/>
      <c r="FL122" s="573"/>
      <c r="FM122" s="573"/>
      <c r="FN122" s="576"/>
      <c r="FO122" s="577"/>
      <c r="FP122" s="203"/>
      <c r="FQ122" s="175"/>
      <c r="FR122" s="175"/>
    </row>
    <row r="123" spans="1:176" ht="7.95" customHeight="1" x14ac:dyDescent="0.15">
      <c r="C123" s="561"/>
      <c r="D123" s="561"/>
      <c r="E123" s="561"/>
      <c r="F123" s="561"/>
      <c r="G123" s="561"/>
      <c r="H123" s="567"/>
      <c r="I123" s="567"/>
      <c r="J123" s="567"/>
      <c r="K123" s="567"/>
      <c r="L123" s="567"/>
      <c r="M123" s="561"/>
      <c r="N123" s="561"/>
      <c r="O123" s="561"/>
      <c r="P123" s="561"/>
      <c r="Q123" s="567"/>
      <c r="R123" s="567"/>
      <c r="S123" s="567"/>
      <c r="T123" s="567"/>
      <c r="U123" s="561"/>
      <c r="V123" s="561"/>
      <c r="W123" s="561"/>
      <c r="X123" s="561"/>
      <c r="Y123" s="567"/>
      <c r="Z123" s="567"/>
      <c r="AA123" s="567"/>
      <c r="AB123" s="567"/>
      <c r="AC123" s="561"/>
      <c r="AD123" s="561"/>
      <c r="AE123" s="561"/>
      <c r="AW123" s="561" t="s">
        <v>190</v>
      </c>
      <c r="AX123" s="561"/>
      <c r="AY123" s="561"/>
      <c r="AZ123" s="561"/>
      <c r="BA123" s="561"/>
      <c r="BB123" s="561"/>
      <c r="BC123" s="561"/>
      <c r="BD123" s="561"/>
      <c r="BE123" s="561"/>
      <c r="BF123" s="561"/>
      <c r="BG123" s="561"/>
      <c r="BH123" s="561"/>
      <c r="BI123" s="561"/>
      <c r="BJ123" s="561"/>
      <c r="BK123" s="561"/>
      <c r="BL123" s="561"/>
      <c r="BM123" s="561"/>
      <c r="BN123" s="561"/>
      <c r="BO123" s="561"/>
      <c r="BP123" s="561"/>
      <c r="BQ123" s="561"/>
      <c r="BR123" s="561"/>
      <c r="BS123" s="561"/>
      <c r="BV123" s="564"/>
      <c r="BW123" s="564"/>
      <c r="BX123" s="564"/>
      <c r="BY123" s="564"/>
      <c r="BZ123" s="564"/>
      <c r="CA123" s="564"/>
      <c r="CB123" s="564"/>
      <c r="CC123" s="564"/>
      <c r="CD123" s="564"/>
      <c r="CE123" s="564"/>
      <c r="CF123" s="564"/>
      <c r="CG123" s="564"/>
      <c r="CH123" s="564"/>
      <c r="CI123" s="564"/>
      <c r="CJ123" s="564"/>
      <c r="CK123" s="564"/>
      <c r="CL123" s="564"/>
      <c r="CM123" s="564"/>
      <c r="CN123" s="564"/>
      <c r="CO123" s="564"/>
      <c r="CP123" s="564"/>
      <c r="CQ123" s="564"/>
      <c r="CR123" s="564"/>
      <c r="CS123" s="564"/>
      <c r="CT123" s="564"/>
      <c r="CU123" s="564"/>
      <c r="CV123" s="564"/>
      <c r="CW123" s="564"/>
      <c r="CX123" s="564"/>
      <c r="CZ123" s="565" t="s">
        <v>191</v>
      </c>
      <c r="DA123" s="566"/>
      <c r="DB123" s="566"/>
      <c r="DC123" s="566"/>
      <c r="DD123" s="566"/>
      <c r="DE123" s="566"/>
      <c r="DF123" s="566"/>
      <c r="DG123" s="566"/>
      <c r="DH123" s="566"/>
      <c r="DI123" s="566"/>
      <c r="DJ123" s="566"/>
      <c r="DK123" s="566"/>
      <c r="DL123" s="566"/>
      <c r="DM123" s="541"/>
      <c r="DN123" s="542"/>
      <c r="DO123" s="542"/>
      <c r="DP123" s="542"/>
      <c r="DQ123" s="542"/>
      <c r="DR123" s="542"/>
      <c r="DS123" s="542"/>
      <c r="DT123" s="542"/>
      <c r="DU123" s="542"/>
      <c r="DV123" s="542"/>
      <c r="DW123" s="542"/>
      <c r="DX123" s="542"/>
      <c r="DY123" s="542"/>
      <c r="DZ123" s="542"/>
      <c r="EA123" s="542"/>
      <c r="EB123" s="542"/>
      <c r="EC123" s="542"/>
      <c r="ED123" s="542"/>
      <c r="EE123" s="542"/>
      <c r="EF123" s="542"/>
      <c r="EG123" s="542"/>
      <c r="EH123" s="545" t="s">
        <v>63</v>
      </c>
      <c r="EI123" s="545"/>
      <c r="EJ123" s="546"/>
      <c r="EK123" s="541"/>
      <c r="EL123" s="542"/>
      <c r="EM123" s="542"/>
      <c r="EN123" s="542"/>
      <c r="EO123" s="542"/>
      <c r="EP123" s="542"/>
      <c r="EQ123" s="542"/>
      <c r="ER123" s="542"/>
      <c r="ES123" s="542"/>
      <c r="ET123" s="542"/>
      <c r="EU123" s="542"/>
      <c r="EV123" s="542"/>
      <c r="EW123" s="542"/>
      <c r="EX123" s="542"/>
      <c r="EY123" s="542"/>
      <c r="EZ123" s="542"/>
      <c r="FA123" s="542"/>
      <c r="FB123" s="545" t="s">
        <v>63</v>
      </c>
      <c r="FC123" s="545"/>
      <c r="FD123" s="546"/>
      <c r="FE123" s="549"/>
      <c r="FF123" s="550"/>
      <c r="FG123" s="550"/>
      <c r="FH123" s="550"/>
      <c r="FI123" s="550"/>
      <c r="FJ123" s="550"/>
      <c r="FK123" s="550"/>
      <c r="FL123" s="550"/>
      <c r="FM123" s="550"/>
      <c r="FN123" s="553" t="s">
        <v>63</v>
      </c>
      <c r="FO123" s="554"/>
      <c r="FP123" s="203"/>
      <c r="FQ123" s="175"/>
      <c r="FR123" s="175"/>
    </row>
    <row r="124" spans="1:176" ht="7.95" customHeight="1" x14ac:dyDescent="0.15">
      <c r="AW124" s="561"/>
      <c r="AX124" s="561"/>
      <c r="AY124" s="561"/>
      <c r="AZ124" s="561"/>
      <c r="BA124" s="561"/>
      <c r="BB124" s="561"/>
      <c r="BC124" s="561"/>
      <c r="BD124" s="561"/>
      <c r="BE124" s="561"/>
      <c r="BF124" s="561"/>
      <c r="BG124" s="561"/>
      <c r="BH124" s="561"/>
      <c r="BI124" s="561"/>
      <c r="BJ124" s="561"/>
      <c r="BK124" s="561"/>
      <c r="BL124" s="561"/>
      <c r="BM124" s="561"/>
      <c r="BN124" s="561"/>
      <c r="BO124" s="561"/>
      <c r="BP124" s="561"/>
      <c r="BQ124" s="561"/>
      <c r="BR124" s="561"/>
      <c r="BS124" s="561"/>
      <c r="BV124" s="564"/>
      <c r="BW124" s="564"/>
      <c r="BX124" s="564"/>
      <c r="BY124" s="564"/>
      <c r="BZ124" s="564"/>
      <c r="CA124" s="564"/>
      <c r="CB124" s="564"/>
      <c r="CC124" s="564"/>
      <c r="CD124" s="564"/>
      <c r="CE124" s="564"/>
      <c r="CF124" s="564"/>
      <c r="CG124" s="564"/>
      <c r="CH124" s="564"/>
      <c r="CI124" s="564"/>
      <c r="CJ124" s="564"/>
      <c r="CK124" s="564"/>
      <c r="CL124" s="564"/>
      <c r="CM124" s="564"/>
      <c r="CN124" s="564"/>
      <c r="CO124" s="564"/>
      <c r="CP124" s="564"/>
      <c r="CQ124" s="564"/>
      <c r="CR124" s="564"/>
      <c r="CS124" s="564"/>
      <c r="CT124" s="564"/>
      <c r="CU124" s="564"/>
      <c r="CV124" s="564"/>
      <c r="CW124" s="564"/>
      <c r="CX124" s="564"/>
      <c r="CZ124" s="565"/>
      <c r="DA124" s="566"/>
      <c r="DB124" s="566"/>
      <c r="DC124" s="566"/>
      <c r="DD124" s="566"/>
      <c r="DE124" s="566"/>
      <c r="DF124" s="566"/>
      <c r="DG124" s="566"/>
      <c r="DH124" s="566"/>
      <c r="DI124" s="566"/>
      <c r="DJ124" s="566"/>
      <c r="DK124" s="566"/>
      <c r="DL124" s="566"/>
      <c r="DM124" s="543"/>
      <c r="DN124" s="544"/>
      <c r="DO124" s="544"/>
      <c r="DP124" s="544"/>
      <c r="DQ124" s="544"/>
      <c r="DR124" s="544"/>
      <c r="DS124" s="544"/>
      <c r="DT124" s="544"/>
      <c r="DU124" s="544"/>
      <c r="DV124" s="544"/>
      <c r="DW124" s="544"/>
      <c r="DX124" s="544"/>
      <c r="DY124" s="544"/>
      <c r="DZ124" s="544"/>
      <c r="EA124" s="544"/>
      <c r="EB124" s="544"/>
      <c r="EC124" s="544"/>
      <c r="ED124" s="544"/>
      <c r="EE124" s="544"/>
      <c r="EF124" s="544"/>
      <c r="EG124" s="544"/>
      <c r="EH124" s="547"/>
      <c r="EI124" s="547"/>
      <c r="EJ124" s="548"/>
      <c r="EK124" s="543"/>
      <c r="EL124" s="544"/>
      <c r="EM124" s="544"/>
      <c r="EN124" s="544"/>
      <c r="EO124" s="544"/>
      <c r="EP124" s="544"/>
      <c r="EQ124" s="544"/>
      <c r="ER124" s="544"/>
      <c r="ES124" s="544"/>
      <c r="ET124" s="544"/>
      <c r="EU124" s="544"/>
      <c r="EV124" s="544"/>
      <c r="EW124" s="544"/>
      <c r="EX124" s="544"/>
      <c r="EY124" s="544"/>
      <c r="EZ124" s="544"/>
      <c r="FA124" s="544"/>
      <c r="FB124" s="547"/>
      <c r="FC124" s="547"/>
      <c r="FD124" s="548"/>
      <c r="FE124" s="551"/>
      <c r="FF124" s="552"/>
      <c r="FG124" s="552"/>
      <c r="FH124" s="552"/>
      <c r="FI124" s="552"/>
      <c r="FJ124" s="552"/>
      <c r="FK124" s="552"/>
      <c r="FL124" s="552"/>
      <c r="FM124" s="552"/>
      <c r="FN124" s="555"/>
      <c r="FO124" s="556"/>
      <c r="FP124" s="203"/>
      <c r="FQ124" s="175"/>
      <c r="FR124" s="175"/>
    </row>
    <row r="125" spans="1:176" ht="7.95" customHeight="1" x14ac:dyDescent="0.15">
      <c r="AW125" s="561"/>
      <c r="AX125" s="561"/>
      <c r="AY125" s="561"/>
      <c r="AZ125" s="561"/>
      <c r="BA125" s="561"/>
      <c r="BB125" s="561"/>
      <c r="BC125" s="561"/>
      <c r="BD125" s="561"/>
      <c r="BE125" s="561"/>
      <c r="BF125" s="561"/>
      <c r="BG125" s="561"/>
      <c r="BH125" s="561"/>
      <c r="BI125" s="561"/>
      <c r="BJ125" s="561"/>
      <c r="BK125" s="561"/>
      <c r="BL125" s="561"/>
      <c r="BM125" s="561"/>
      <c r="BN125" s="561"/>
      <c r="BO125" s="561"/>
      <c r="BP125" s="561"/>
      <c r="BQ125" s="561"/>
      <c r="BR125" s="561"/>
      <c r="BS125" s="561"/>
      <c r="BV125" s="564"/>
      <c r="BW125" s="564"/>
      <c r="BX125" s="564"/>
      <c r="BY125" s="564"/>
      <c r="BZ125" s="564"/>
      <c r="CA125" s="564"/>
      <c r="CB125" s="564"/>
      <c r="CC125" s="564"/>
      <c r="CD125" s="564"/>
      <c r="CE125" s="564"/>
      <c r="CF125" s="564"/>
      <c r="CG125" s="564"/>
      <c r="CH125" s="564"/>
      <c r="CI125" s="564"/>
      <c r="CJ125" s="564"/>
      <c r="CK125" s="564"/>
      <c r="CL125" s="564"/>
      <c r="CM125" s="564"/>
      <c r="CN125" s="564"/>
      <c r="CO125" s="564"/>
      <c r="CP125" s="564"/>
      <c r="CQ125" s="564"/>
      <c r="CR125" s="564"/>
      <c r="CS125" s="564"/>
      <c r="CT125" s="564"/>
      <c r="CU125" s="564"/>
      <c r="CV125" s="564"/>
      <c r="CW125" s="564"/>
      <c r="CX125" s="564"/>
      <c r="FR125" s="204"/>
      <c r="FS125" s="204"/>
      <c r="FT125" s="204"/>
    </row>
    <row r="126" spans="1:176" ht="7.95" customHeight="1" x14ac:dyDescent="0.15">
      <c r="A126" s="557" t="s">
        <v>192</v>
      </c>
      <c r="B126" s="557"/>
      <c r="C126" s="557"/>
      <c r="D126" s="557"/>
      <c r="E126" s="557"/>
      <c r="F126" s="557"/>
      <c r="G126" s="557"/>
      <c r="H126" s="557"/>
      <c r="I126" s="557"/>
      <c r="J126" s="557"/>
      <c r="BB126" s="154"/>
      <c r="BC126" s="154"/>
      <c r="BT126" s="205"/>
      <c r="BU126" s="205"/>
      <c r="BV126" s="559"/>
      <c r="BW126" s="559"/>
      <c r="BX126" s="559"/>
      <c r="BY126" s="559"/>
      <c r="BZ126" s="559"/>
      <c r="CA126" s="559"/>
      <c r="CB126" s="559"/>
      <c r="CC126" s="559"/>
      <c r="CD126" s="559"/>
      <c r="CE126" s="559"/>
      <c r="CF126" s="559"/>
      <c r="CG126" s="559"/>
      <c r="CH126" s="559"/>
      <c r="CI126" s="559"/>
      <c r="CJ126" s="559"/>
      <c r="CK126" s="559"/>
      <c r="CL126" s="559"/>
      <c r="CM126" s="559"/>
      <c r="CN126" s="559"/>
      <c r="CO126" s="559"/>
      <c r="CP126" s="559"/>
      <c r="CQ126" s="559"/>
      <c r="CR126" s="559"/>
      <c r="CS126" s="559"/>
      <c r="CT126" s="559"/>
      <c r="CU126" s="559"/>
      <c r="CV126" s="559"/>
      <c r="CW126" s="559"/>
      <c r="CX126" s="559"/>
      <c r="CY126" s="559"/>
      <c r="CZ126" s="559"/>
      <c r="DA126" s="559"/>
      <c r="DB126" s="559"/>
      <c r="DC126" s="559"/>
      <c r="DD126" s="559"/>
      <c r="DE126" s="559"/>
      <c r="DF126" s="559"/>
      <c r="DG126" s="559"/>
      <c r="DH126" s="559"/>
      <c r="DI126" s="559"/>
      <c r="DJ126" s="559"/>
      <c r="DK126" s="559"/>
      <c r="DL126" s="559"/>
      <c r="DM126" s="559"/>
      <c r="DN126" s="559"/>
      <c r="DO126" s="205"/>
      <c r="DQ126" s="561" t="s">
        <v>193</v>
      </c>
      <c r="DR126" s="561"/>
      <c r="DS126" s="561"/>
      <c r="DT126" s="561"/>
      <c r="DU126" s="561"/>
      <c r="DV126" s="561"/>
      <c r="DW126" s="561"/>
      <c r="DX126" s="561"/>
      <c r="DY126" s="561"/>
      <c r="DZ126" s="561"/>
      <c r="EA126" s="561"/>
      <c r="EB126" s="561"/>
      <c r="EC126" s="561"/>
      <c r="ED126" s="561"/>
      <c r="EE126" s="561"/>
      <c r="EF126" s="561"/>
      <c r="EG126" s="561"/>
      <c r="EH126" s="561"/>
      <c r="EI126" s="561"/>
      <c r="EJ126" s="561"/>
      <c r="EK126" s="561"/>
      <c r="EL126" s="206"/>
      <c r="EM126" s="562"/>
      <c r="EN126" s="562"/>
      <c r="EO126" s="562"/>
      <c r="EP126" s="562"/>
      <c r="EQ126" s="562"/>
      <c r="ER126" s="562"/>
      <c r="ES126" s="562"/>
      <c r="ET126" s="562"/>
      <c r="EU126" s="562"/>
      <c r="EV126" s="562"/>
      <c r="EW126" s="562"/>
      <c r="EX126" s="562"/>
      <c r="EY126" s="562"/>
      <c r="EZ126" s="562"/>
      <c r="FA126" s="562"/>
      <c r="FB126" s="562"/>
      <c r="FC126" s="562"/>
      <c r="FD126" s="562"/>
      <c r="FE126" s="562"/>
      <c r="FF126" s="562"/>
      <c r="FG126" s="562"/>
      <c r="FH126" s="562"/>
      <c r="FI126" s="562"/>
      <c r="FJ126" s="562"/>
      <c r="FK126" s="562"/>
      <c r="FL126" s="562"/>
      <c r="FM126" s="562"/>
      <c r="FN126" s="562"/>
      <c r="FO126" s="562"/>
      <c r="FP126" s="562"/>
      <c r="FQ126" s="562"/>
      <c r="FR126" s="562"/>
      <c r="FS126" s="204"/>
      <c r="FT126" s="204"/>
    </row>
    <row r="127" spans="1:176" ht="7.95" customHeight="1" x14ac:dyDescent="0.15">
      <c r="A127" s="557"/>
      <c r="B127" s="557"/>
      <c r="C127" s="557"/>
      <c r="D127" s="557"/>
      <c r="E127" s="557"/>
      <c r="F127" s="557"/>
      <c r="G127" s="557"/>
      <c r="H127" s="557"/>
      <c r="I127" s="557"/>
      <c r="J127" s="557"/>
      <c r="K127" s="561" t="s">
        <v>194</v>
      </c>
      <c r="L127" s="561"/>
      <c r="M127" s="561"/>
      <c r="N127" s="561"/>
      <c r="O127" s="561"/>
      <c r="P127" s="561"/>
      <c r="Q127" s="561"/>
      <c r="R127" s="561"/>
      <c r="S127" s="561"/>
      <c r="T127" s="561"/>
      <c r="U127" s="561"/>
      <c r="V127" s="561"/>
      <c r="W127" s="561"/>
      <c r="X127" s="561"/>
      <c r="Y127" s="561"/>
      <c r="Z127" s="561"/>
      <c r="AA127" s="561"/>
      <c r="AB127" s="561"/>
      <c r="AC127" s="561"/>
      <c r="AD127" s="561"/>
      <c r="AE127" s="561"/>
      <c r="AF127" s="561"/>
      <c r="AG127" s="561"/>
      <c r="AH127" s="561"/>
      <c r="AI127" s="561"/>
      <c r="AJ127" s="561"/>
      <c r="AK127" s="561"/>
      <c r="AL127" s="561"/>
      <c r="AM127" s="561"/>
      <c r="AN127" s="561"/>
      <c r="AO127" s="561"/>
      <c r="AP127" s="561"/>
      <c r="AQ127" s="561"/>
      <c r="AR127" s="561"/>
      <c r="AS127" s="561"/>
      <c r="AT127" s="561"/>
      <c r="AU127" s="561"/>
      <c r="AV127" s="561"/>
      <c r="AW127" s="561"/>
      <c r="AX127" s="561"/>
      <c r="AY127" s="561"/>
      <c r="AZ127" s="561"/>
      <c r="BA127" s="561"/>
      <c r="BB127" s="154"/>
      <c r="BC127" s="154"/>
      <c r="BT127" s="205"/>
      <c r="BU127" s="205"/>
      <c r="BV127" s="559"/>
      <c r="BW127" s="559"/>
      <c r="BX127" s="559"/>
      <c r="BY127" s="559"/>
      <c r="BZ127" s="559"/>
      <c r="CA127" s="559"/>
      <c r="CB127" s="559"/>
      <c r="CC127" s="559"/>
      <c r="CD127" s="559"/>
      <c r="CE127" s="559"/>
      <c r="CF127" s="559"/>
      <c r="CG127" s="559"/>
      <c r="CH127" s="559"/>
      <c r="CI127" s="559"/>
      <c r="CJ127" s="559"/>
      <c r="CK127" s="559"/>
      <c r="CL127" s="559"/>
      <c r="CM127" s="559"/>
      <c r="CN127" s="559"/>
      <c r="CO127" s="559"/>
      <c r="CP127" s="559"/>
      <c r="CQ127" s="559"/>
      <c r="CR127" s="559"/>
      <c r="CS127" s="559"/>
      <c r="CT127" s="559"/>
      <c r="CU127" s="559"/>
      <c r="CV127" s="559"/>
      <c r="CW127" s="559"/>
      <c r="CX127" s="559"/>
      <c r="CY127" s="559"/>
      <c r="CZ127" s="559"/>
      <c r="DA127" s="559"/>
      <c r="DB127" s="559"/>
      <c r="DC127" s="559"/>
      <c r="DD127" s="559"/>
      <c r="DE127" s="559"/>
      <c r="DF127" s="559"/>
      <c r="DG127" s="559"/>
      <c r="DH127" s="559"/>
      <c r="DI127" s="559"/>
      <c r="DJ127" s="559"/>
      <c r="DK127" s="559"/>
      <c r="DL127" s="559"/>
      <c r="DM127" s="559"/>
      <c r="DN127" s="559"/>
      <c r="DO127" s="205"/>
      <c r="DQ127" s="561"/>
      <c r="DR127" s="561"/>
      <c r="DS127" s="561"/>
      <c r="DT127" s="561"/>
      <c r="DU127" s="561"/>
      <c r="DV127" s="561"/>
      <c r="DW127" s="561"/>
      <c r="DX127" s="561"/>
      <c r="DY127" s="561"/>
      <c r="DZ127" s="561"/>
      <c r="EA127" s="561"/>
      <c r="EB127" s="561"/>
      <c r="EC127" s="561"/>
      <c r="ED127" s="561"/>
      <c r="EE127" s="561"/>
      <c r="EF127" s="561"/>
      <c r="EG127" s="561"/>
      <c r="EH127" s="561"/>
      <c r="EI127" s="561"/>
      <c r="EJ127" s="561"/>
      <c r="EK127" s="561"/>
      <c r="EL127" s="206"/>
      <c r="EM127" s="562"/>
      <c r="EN127" s="562"/>
      <c r="EO127" s="562"/>
      <c r="EP127" s="562"/>
      <c r="EQ127" s="562"/>
      <c r="ER127" s="562"/>
      <c r="ES127" s="562"/>
      <c r="ET127" s="562"/>
      <c r="EU127" s="562"/>
      <c r="EV127" s="562"/>
      <c r="EW127" s="562"/>
      <c r="EX127" s="562"/>
      <c r="EY127" s="562"/>
      <c r="EZ127" s="562"/>
      <c r="FA127" s="562"/>
      <c r="FB127" s="562"/>
      <c r="FC127" s="562"/>
      <c r="FD127" s="562"/>
      <c r="FE127" s="562"/>
      <c r="FF127" s="562"/>
      <c r="FG127" s="562"/>
      <c r="FH127" s="562"/>
      <c r="FI127" s="562"/>
      <c r="FJ127" s="562"/>
      <c r="FK127" s="562"/>
      <c r="FL127" s="562"/>
      <c r="FM127" s="562"/>
      <c r="FN127" s="562"/>
      <c r="FO127" s="562"/>
      <c r="FP127" s="562"/>
      <c r="FQ127" s="562"/>
      <c r="FR127" s="562"/>
    </row>
    <row r="128" spans="1:176" ht="7.95" customHeight="1" x14ac:dyDescent="0.15">
      <c r="A128" s="558"/>
      <c r="B128" s="558"/>
      <c r="C128" s="558"/>
      <c r="D128" s="558"/>
      <c r="E128" s="558"/>
      <c r="F128" s="558"/>
      <c r="G128" s="558"/>
      <c r="H128" s="558"/>
      <c r="I128" s="558"/>
      <c r="J128" s="558"/>
      <c r="K128" s="563"/>
      <c r="L128" s="563"/>
      <c r="M128" s="563"/>
      <c r="N128" s="563"/>
      <c r="O128" s="563"/>
      <c r="P128" s="563"/>
      <c r="Q128" s="563"/>
      <c r="R128" s="563"/>
      <c r="S128" s="563"/>
      <c r="T128" s="563"/>
      <c r="U128" s="563"/>
      <c r="V128" s="563"/>
      <c r="W128" s="563"/>
      <c r="X128" s="563"/>
      <c r="Y128" s="563"/>
      <c r="Z128" s="563"/>
      <c r="AA128" s="563"/>
      <c r="AB128" s="563"/>
      <c r="AC128" s="563"/>
      <c r="AD128" s="563"/>
      <c r="AE128" s="563"/>
      <c r="AF128" s="563"/>
      <c r="AG128" s="563"/>
      <c r="AH128" s="563"/>
      <c r="AI128" s="563"/>
      <c r="AJ128" s="563"/>
      <c r="AK128" s="563"/>
      <c r="AL128" s="563"/>
      <c r="AM128" s="563"/>
      <c r="AN128" s="563"/>
      <c r="AO128" s="563"/>
      <c r="AP128" s="563"/>
      <c r="AQ128" s="563"/>
      <c r="AR128" s="563"/>
      <c r="AS128" s="563"/>
      <c r="AT128" s="563"/>
      <c r="AU128" s="563"/>
      <c r="AV128" s="563"/>
      <c r="AW128" s="563"/>
      <c r="AX128" s="563"/>
      <c r="AY128" s="563"/>
      <c r="AZ128" s="563"/>
      <c r="BA128" s="563"/>
      <c r="BB128" s="207"/>
      <c r="BC128" s="207"/>
      <c r="BT128" s="205"/>
      <c r="BU128" s="205"/>
      <c r="BV128" s="560"/>
      <c r="BW128" s="560"/>
      <c r="BX128" s="560"/>
      <c r="BY128" s="560"/>
      <c r="BZ128" s="560"/>
      <c r="CA128" s="560"/>
      <c r="CB128" s="560"/>
      <c r="CC128" s="560"/>
      <c r="CD128" s="560"/>
      <c r="CE128" s="560"/>
      <c r="CF128" s="560"/>
      <c r="CG128" s="560"/>
      <c r="CH128" s="560"/>
      <c r="CI128" s="560"/>
      <c r="CJ128" s="560"/>
      <c r="CK128" s="560"/>
      <c r="CL128" s="560"/>
      <c r="CM128" s="560"/>
      <c r="CN128" s="560"/>
      <c r="CO128" s="560"/>
      <c r="CP128" s="560"/>
      <c r="CQ128" s="560"/>
      <c r="CR128" s="560"/>
      <c r="CS128" s="560"/>
      <c r="CT128" s="560"/>
      <c r="CU128" s="560"/>
      <c r="CV128" s="560"/>
      <c r="CW128" s="560"/>
      <c r="CX128" s="560"/>
      <c r="CY128" s="560"/>
      <c r="CZ128" s="560"/>
      <c r="DA128" s="560"/>
      <c r="DB128" s="560"/>
      <c r="DC128" s="560"/>
      <c r="DD128" s="560"/>
      <c r="DE128" s="560"/>
      <c r="DF128" s="560"/>
      <c r="DG128" s="560"/>
      <c r="DH128" s="560"/>
      <c r="DI128" s="560"/>
      <c r="DJ128" s="560"/>
      <c r="DK128" s="560"/>
      <c r="DL128" s="560"/>
      <c r="DM128" s="560"/>
      <c r="DN128" s="560"/>
      <c r="DO128" s="208"/>
      <c r="DQ128" s="561"/>
      <c r="DR128" s="561"/>
      <c r="DS128" s="561"/>
      <c r="DT128" s="561"/>
      <c r="DU128" s="561"/>
      <c r="DV128" s="561"/>
      <c r="DW128" s="561"/>
      <c r="DX128" s="561"/>
      <c r="DY128" s="561"/>
      <c r="DZ128" s="561"/>
      <c r="EA128" s="561"/>
      <c r="EB128" s="561"/>
      <c r="EC128" s="561"/>
      <c r="ED128" s="561"/>
      <c r="EE128" s="561"/>
      <c r="EF128" s="561"/>
      <c r="EG128" s="561"/>
      <c r="EH128" s="561"/>
      <c r="EI128" s="561"/>
      <c r="EJ128" s="561"/>
      <c r="EK128" s="561"/>
      <c r="EL128" s="206"/>
      <c r="EM128" s="562"/>
      <c r="EN128" s="562"/>
      <c r="EO128" s="562"/>
      <c r="EP128" s="562"/>
      <c r="EQ128" s="562"/>
      <c r="ER128" s="562"/>
      <c r="ES128" s="562"/>
      <c r="ET128" s="562"/>
      <c r="EU128" s="562"/>
      <c r="EV128" s="562"/>
      <c r="EW128" s="562"/>
      <c r="EX128" s="562"/>
      <c r="EY128" s="562"/>
      <c r="EZ128" s="562"/>
      <c r="FA128" s="562"/>
      <c r="FB128" s="562"/>
      <c r="FC128" s="562"/>
      <c r="FD128" s="562"/>
      <c r="FE128" s="562"/>
      <c r="FF128" s="562"/>
      <c r="FG128" s="562"/>
      <c r="FH128" s="562"/>
      <c r="FI128" s="562"/>
      <c r="FJ128" s="562"/>
      <c r="FK128" s="562"/>
      <c r="FL128" s="562"/>
      <c r="FM128" s="562"/>
      <c r="FN128" s="562"/>
      <c r="FO128" s="562"/>
      <c r="FP128" s="562"/>
      <c r="FQ128" s="562"/>
      <c r="FR128" s="562"/>
    </row>
    <row r="129" spans="144:174" ht="7.95" customHeight="1" x14ac:dyDescent="0.15">
      <c r="EN129" s="174"/>
      <c r="EO129" s="174"/>
      <c r="EP129" s="174"/>
      <c r="EQ129" s="174"/>
      <c r="ER129" s="174"/>
      <c r="ES129" s="174"/>
      <c r="ET129" s="174"/>
      <c r="EU129" s="174"/>
      <c r="EV129" s="174"/>
      <c r="EW129" s="174"/>
      <c r="EX129" s="174"/>
      <c r="EY129" s="174"/>
      <c r="EZ129" s="174"/>
      <c r="FA129" s="174"/>
      <c r="FB129" s="174"/>
      <c r="FC129" s="174"/>
      <c r="FD129" s="174"/>
      <c r="FE129" s="174"/>
      <c r="FF129" s="174"/>
      <c r="FG129" s="174"/>
      <c r="FH129" s="174"/>
      <c r="FI129" s="174"/>
      <c r="FJ129" s="174"/>
      <c r="FK129" s="174"/>
      <c r="FL129" s="174"/>
      <c r="FM129" s="174"/>
      <c r="FN129" s="174"/>
      <c r="FO129" s="174"/>
      <c r="FP129" s="174"/>
      <c r="FQ129" s="174"/>
      <c r="FR129" s="174"/>
    </row>
    <row r="130" spans="144:174" ht="7.95" customHeight="1" x14ac:dyDescent="0.15"/>
    <row r="131" spans="144:174" ht="6" customHeight="1" x14ac:dyDescent="0.15"/>
    <row r="132" spans="144:174" ht="6" customHeight="1" x14ac:dyDescent="0.15"/>
    <row r="133" spans="144:174" ht="6" customHeight="1" x14ac:dyDescent="0.15"/>
    <row r="134" spans="144:174" ht="6" customHeight="1" x14ac:dyDescent="0.15"/>
    <row r="135" spans="144:174" ht="6" customHeight="1" x14ac:dyDescent="0.15"/>
    <row r="136" spans="144:174" ht="6" customHeight="1" x14ac:dyDescent="0.15"/>
    <row r="137" spans="144:174" ht="6" customHeight="1" x14ac:dyDescent="0.15"/>
    <row r="138" spans="144:174" ht="6" customHeight="1" x14ac:dyDescent="0.15"/>
    <row r="139" spans="144:174" ht="6" customHeight="1" x14ac:dyDescent="0.15"/>
    <row r="140" spans="144:174" ht="6" customHeight="1" x14ac:dyDescent="0.15"/>
    <row r="141" spans="144:174" ht="6" customHeight="1" x14ac:dyDescent="0.15"/>
    <row r="142" spans="144:174" ht="6" customHeight="1" x14ac:dyDescent="0.15"/>
    <row r="143" spans="144:174" ht="6" customHeight="1" x14ac:dyDescent="0.15"/>
    <row r="144" spans="144:174"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row r="190" ht="6" customHeight="1" x14ac:dyDescent="0.15"/>
    <row r="191" ht="6" customHeight="1" x14ac:dyDescent="0.15"/>
    <row r="192" ht="6" customHeight="1" x14ac:dyDescent="0.15"/>
    <row r="193" ht="6" customHeight="1" x14ac:dyDescent="0.15"/>
    <row r="194" ht="6" customHeight="1" x14ac:dyDescent="0.15"/>
    <row r="195" ht="6" customHeight="1" x14ac:dyDescent="0.15"/>
    <row r="196" ht="6" customHeight="1" x14ac:dyDescent="0.15"/>
    <row r="197" ht="6" customHeight="1" x14ac:dyDescent="0.15"/>
    <row r="198" ht="6" customHeight="1" x14ac:dyDescent="0.15"/>
    <row r="199" ht="6" customHeight="1" x14ac:dyDescent="0.15"/>
    <row r="200" ht="6" customHeight="1" x14ac:dyDescent="0.15"/>
    <row r="201" ht="6" customHeight="1" x14ac:dyDescent="0.15"/>
    <row r="202" ht="6" customHeight="1" x14ac:dyDescent="0.15"/>
    <row r="203" ht="6" customHeight="1" x14ac:dyDescent="0.15"/>
    <row r="204" ht="6" customHeight="1" x14ac:dyDescent="0.15"/>
    <row r="205" ht="6" customHeight="1" x14ac:dyDescent="0.15"/>
    <row r="206" ht="6" customHeight="1" x14ac:dyDescent="0.15"/>
    <row r="207" ht="6" customHeight="1" x14ac:dyDescent="0.15"/>
  </sheetData>
  <mergeCells count="482">
    <mergeCell ref="A1:B21"/>
    <mergeCell ref="C1:S2"/>
    <mergeCell ref="T1:FG2"/>
    <mergeCell ref="FH1:FN1"/>
    <mergeCell ref="FO1:FP1"/>
    <mergeCell ref="C3:M9"/>
    <mergeCell ref="N3:Q5"/>
    <mergeCell ref="R3:W5"/>
    <mergeCell ref="X3:Z5"/>
    <mergeCell ref="AA3:AH5"/>
    <mergeCell ref="AI3:BX5"/>
    <mergeCell ref="BY3:CX6"/>
    <mergeCell ref="CY3:FL6"/>
    <mergeCell ref="FM3:FP4"/>
    <mergeCell ref="FQ3:FS4"/>
    <mergeCell ref="FT3:FW4"/>
    <mergeCell ref="N6:BX9"/>
    <mergeCell ref="BY7:BY16"/>
    <mergeCell ref="BZ7:CQ8"/>
    <mergeCell ref="BZ9:CI10"/>
    <mergeCell ref="CJ9:CN10"/>
    <mergeCell ref="CO9:CX10"/>
    <mergeCell ref="CY9:EH10"/>
    <mergeCell ref="EI9:EW10"/>
    <mergeCell ref="C10:M12"/>
    <mergeCell ref="N10:BX12"/>
    <mergeCell ref="BZ11:CD13"/>
    <mergeCell ref="CE11:CI13"/>
    <mergeCell ref="CJ11:CN13"/>
    <mergeCell ref="CO11:CS13"/>
    <mergeCell ref="C16:AB16"/>
    <mergeCell ref="AC16:AO16"/>
    <mergeCell ref="AP16:BX16"/>
    <mergeCell ref="BZ16:CP16"/>
    <mergeCell ref="CQ16:FD16"/>
    <mergeCell ref="C17:FT17"/>
    <mergeCell ref="ED11:EH13"/>
    <mergeCell ref="EI11:EM13"/>
    <mergeCell ref="EN11:ER13"/>
    <mergeCell ref="ES11:EW13"/>
    <mergeCell ref="C13:M14"/>
    <mergeCell ref="N13:BA14"/>
    <mergeCell ref="BB13:BX14"/>
    <mergeCell ref="BZ14:CP15"/>
    <mergeCell ref="CQ14:FD15"/>
    <mergeCell ref="C15:BX15"/>
    <mergeCell ref="CT11:CX13"/>
    <mergeCell ref="CY11:DD13"/>
    <mergeCell ref="DE11:DK13"/>
    <mergeCell ref="DL11:DR13"/>
    <mergeCell ref="DS11:DX13"/>
    <mergeCell ref="DY11:EC13"/>
    <mergeCell ref="DA18:DJ21"/>
    <mergeCell ref="DK18:DT19"/>
    <mergeCell ref="DU18:FD21"/>
    <mergeCell ref="FE18:FN20"/>
    <mergeCell ref="FO18:FR20"/>
    <mergeCell ref="FS18:FV20"/>
    <mergeCell ref="DK20:DT21"/>
    <mergeCell ref="FE21:FS22"/>
    <mergeCell ref="C18:F19"/>
    <mergeCell ref="G18:AB21"/>
    <mergeCell ref="AC18:AF21"/>
    <mergeCell ref="AG18:BP21"/>
    <mergeCell ref="BQ18:BX19"/>
    <mergeCell ref="BY18:CZ21"/>
    <mergeCell ref="C20:F21"/>
    <mergeCell ref="BQ20:BX21"/>
    <mergeCell ref="C22:F29"/>
    <mergeCell ref="G22:J93"/>
    <mergeCell ref="K22:AB29"/>
    <mergeCell ref="AC22:AF23"/>
    <mergeCell ref="AG22:BP23"/>
    <mergeCell ref="BQ22:BX23"/>
    <mergeCell ref="C30:F37"/>
    <mergeCell ref="K30:AB37"/>
    <mergeCell ref="AC30:AF31"/>
    <mergeCell ref="AG30:BP31"/>
    <mergeCell ref="BY22:CZ23"/>
    <mergeCell ref="DA22:DJ23"/>
    <mergeCell ref="DK22:DT23"/>
    <mergeCell ref="DU22:FD23"/>
    <mergeCell ref="FM23:FU24"/>
    <mergeCell ref="AC24:AF25"/>
    <mergeCell ref="AG24:BP25"/>
    <mergeCell ref="BQ24:BX25"/>
    <mergeCell ref="BY24:CZ25"/>
    <mergeCell ref="DA24:DJ25"/>
    <mergeCell ref="DK24:DT25"/>
    <mergeCell ref="DU24:FD25"/>
    <mergeCell ref="AC26:AF27"/>
    <mergeCell ref="AG26:BP27"/>
    <mergeCell ref="BQ26:BX27"/>
    <mergeCell ref="BY26:CZ27"/>
    <mergeCell ref="DA26:DJ27"/>
    <mergeCell ref="DK26:DT27"/>
    <mergeCell ref="DU26:FD27"/>
    <mergeCell ref="FO26:FU27"/>
    <mergeCell ref="AC28:AF29"/>
    <mergeCell ref="AG28:BP29"/>
    <mergeCell ref="BQ28:BX29"/>
    <mergeCell ref="BY28:CZ29"/>
    <mergeCell ref="DA28:DJ29"/>
    <mergeCell ref="DK28:DT29"/>
    <mergeCell ref="DU28:FD29"/>
    <mergeCell ref="FE26:FN27"/>
    <mergeCell ref="BQ30:BX31"/>
    <mergeCell ref="BY30:CZ31"/>
    <mergeCell ref="DA30:DJ31"/>
    <mergeCell ref="DK30:DT31"/>
    <mergeCell ref="DU30:FD31"/>
    <mergeCell ref="AC32:AF33"/>
    <mergeCell ref="AG32:BP33"/>
    <mergeCell ref="BQ32:BX33"/>
    <mergeCell ref="BY32:CZ33"/>
    <mergeCell ref="DA32:DJ33"/>
    <mergeCell ref="FF35:FQ36"/>
    <mergeCell ref="AC36:AF37"/>
    <mergeCell ref="AG36:BP37"/>
    <mergeCell ref="BQ36:BX37"/>
    <mergeCell ref="BY36:CZ37"/>
    <mergeCell ref="DA36:DJ37"/>
    <mergeCell ref="DK36:DT37"/>
    <mergeCell ref="DU36:FD37"/>
    <mergeCell ref="DK32:DT33"/>
    <mergeCell ref="DU32:FD33"/>
    <mergeCell ref="FE32:FR33"/>
    <mergeCell ref="AC34:AF35"/>
    <mergeCell ref="AG34:BP35"/>
    <mergeCell ref="BQ34:BX35"/>
    <mergeCell ref="BY34:CZ35"/>
    <mergeCell ref="DA34:DJ35"/>
    <mergeCell ref="DK34:DT35"/>
    <mergeCell ref="DU34:FD35"/>
    <mergeCell ref="DA38:DJ39"/>
    <mergeCell ref="DK38:DT39"/>
    <mergeCell ref="DU38:FD39"/>
    <mergeCell ref="AC40:AF41"/>
    <mergeCell ref="AG40:BP41"/>
    <mergeCell ref="BQ40:BX41"/>
    <mergeCell ref="BY40:CZ41"/>
    <mergeCell ref="DA40:DJ41"/>
    <mergeCell ref="DK40:DT41"/>
    <mergeCell ref="AC38:AF39"/>
    <mergeCell ref="AG38:BP39"/>
    <mergeCell ref="BQ38:BX39"/>
    <mergeCell ref="BY38:CZ39"/>
    <mergeCell ref="FF38:FR39"/>
    <mergeCell ref="DU40:FD41"/>
    <mergeCell ref="FG40:FQ42"/>
    <mergeCell ref="FS41:FV42"/>
    <mergeCell ref="AC42:AF43"/>
    <mergeCell ref="AG42:BP43"/>
    <mergeCell ref="BQ42:BX43"/>
    <mergeCell ref="BY42:CZ43"/>
    <mergeCell ref="DA42:DJ43"/>
    <mergeCell ref="DK42:DT43"/>
    <mergeCell ref="DU42:FD43"/>
    <mergeCell ref="DA44:DJ45"/>
    <mergeCell ref="DK44:DT45"/>
    <mergeCell ref="DU44:FD45"/>
    <mergeCell ref="FF44:FQ45"/>
    <mergeCell ref="C46:F53"/>
    <mergeCell ref="K46:AB53"/>
    <mergeCell ref="AC46:AF47"/>
    <mergeCell ref="AG46:BP47"/>
    <mergeCell ref="BQ46:BX47"/>
    <mergeCell ref="BY46:CZ47"/>
    <mergeCell ref="C38:F45"/>
    <mergeCell ref="K38:AB45"/>
    <mergeCell ref="AC44:AF45"/>
    <mergeCell ref="AG44:BP45"/>
    <mergeCell ref="BQ44:BX45"/>
    <mergeCell ref="BY44:CZ45"/>
    <mergeCell ref="DA46:DJ47"/>
    <mergeCell ref="DK46:DT47"/>
    <mergeCell ref="DU46:FD47"/>
    <mergeCell ref="FG47:FI49"/>
    <mergeCell ref="FL47:FN49"/>
    <mergeCell ref="FQ47:FS49"/>
    <mergeCell ref="DU48:FD49"/>
    <mergeCell ref="FJ48:FK49"/>
    <mergeCell ref="FO48:FP49"/>
    <mergeCell ref="FT48:FU49"/>
    <mergeCell ref="AC50:AF51"/>
    <mergeCell ref="AG50:BP51"/>
    <mergeCell ref="BQ50:BX51"/>
    <mergeCell ref="BY50:CZ51"/>
    <mergeCell ref="DA50:DJ51"/>
    <mergeCell ref="DK50:DT51"/>
    <mergeCell ref="DU50:FD51"/>
    <mergeCell ref="AC48:AF49"/>
    <mergeCell ref="AG48:BP49"/>
    <mergeCell ref="BQ48:BX49"/>
    <mergeCell ref="BY48:CZ49"/>
    <mergeCell ref="DA48:DJ49"/>
    <mergeCell ref="DK48:DT49"/>
    <mergeCell ref="DU52:FD53"/>
    <mergeCell ref="C54:F61"/>
    <mergeCell ref="K54:AB61"/>
    <mergeCell ref="AC54:AF55"/>
    <mergeCell ref="AG54:BP55"/>
    <mergeCell ref="BQ54:BX55"/>
    <mergeCell ref="BY54:CZ55"/>
    <mergeCell ref="DA54:DJ55"/>
    <mergeCell ref="DK54:DT55"/>
    <mergeCell ref="DU54:FD55"/>
    <mergeCell ref="AC52:AF53"/>
    <mergeCell ref="AG52:BP53"/>
    <mergeCell ref="BQ52:BX53"/>
    <mergeCell ref="BY52:CZ53"/>
    <mergeCell ref="DA52:DJ53"/>
    <mergeCell ref="DK52:DT53"/>
    <mergeCell ref="AG58:BP59"/>
    <mergeCell ref="BQ58:BX59"/>
    <mergeCell ref="BY58:CZ59"/>
    <mergeCell ref="DA58:DJ59"/>
    <mergeCell ref="DK58:DT59"/>
    <mergeCell ref="DU58:FD59"/>
    <mergeCell ref="FE54:FR55"/>
    <mergeCell ref="AC56:AF57"/>
    <mergeCell ref="AG56:BP57"/>
    <mergeCell ref="BQ56:BX57"/>
    <mergeCell ref="BY56:CZ57"/>
    <mergeCell ref="DA56:DJ57"/>
    <mergeCell ref="DK56:DT57"/>
    <mergeCell ref="DU56:FD57"/>
    <mergeCell ref="FE57:FR58"/>
    <mergeCell ref="AC58:AF59"/>
    <mergeCell ref="C62:F69"/>
    <mergeCell ref="K62:AB69"/>
    <mergeCell ref="AC62:AF63"/>
    <mergeCell ref="AG62:BP63"/>
    <mergeCell ref="BQ62:BX63"/>
    <mergeCell ref="BY62:CZ63"/>
    <mergeCell ref="DA62:DJ63"/>
    <mergeCell ref="DK62:DT63"/>
    <mergeCell ref="DU62:FD63"/>
    <mergeCell ref="FE62:FR63"/>
    <mergeCell ref="AC64:AF65"/>
    <mergeCell ref="AG64:BP65"/>
    <mergeCell ref="BQ64:BX65"/>
    <mergeCell ref="BY64:CZ65"/>
    <mergeCell ref="DA64:DJ65"/>
    <mergeCell ref="DK64:DT65"/>
    <mergeCell ref="DU64:FD65"/>
    <mergeCell ref="DU60:FD61"/>
    <mergeCell ref="AC60:AF61"/>
    <mergeCell ref="AG60:BP61"/>
    <mergeCell ref="BQ60:BX61"/>
    <mergeCell ref="BY60:CZ61"/>
    <mergeCell ref="DA60:DJ61"/>
    <mergeCell ref="DK60:DT61"/>
    <mergeCell ref="DU66:FD67"/>
    <mergeCell ref="FE66:FR69"/>
    <mergeCell ref="AC68:AF69"/>
    <mergeCell ref="AG68:BP69"/>
    <mergeCell ref="BQ68:BX69"/>
    <mergeCell ref="BY68:CZ69"/>
    <mergeCell ref="DA68:DJ69"/>
    <mergeCell ref="DK68:DT69"/>
    <mergeCell ref="DU68:FD69"/>
    <mergeCell ref="AC66:AF67"/>
    <mergeCell ref="AG66:BP67"/>
    <mergeCell ref="BQ66:BX67"/>
    <mergeCell ref="BY66:CZ67"/>
    <mergeCell ref="DA66:DJ67"/>
    <mergeCell ref="DK66:DT67"/>
    <mergeCell ref="C70:F85"/>
    <mergeCell ref="K70:R85"/>
    <mergeCell ref="S70:AB77"/>
    <mergeCell ref="AC70:AF71"/>
    <mergeCell ref="AG70:BP71"/>
    <mergeCell ref="BQ70:BX71"/>
    <mergeCell ref="S78:AB85"/>
    <mergeCell ref="AG78:BP79"/>
    <mergeCell ref="BQ78:BX79"/>
    <mergeCell ref="BY70:CZ71"/>
    <mergeCell ref="DA70:DJ71"/>
    <mergeCell ref="DK70:DT71"/>
    <mergeCell ref="DU70:FD71"/>
    <mergeCell ref="FE71:FW72"/>
    <mergeCell ref="AC72:AF73"/>
    <mergeCell ref="AG72:BP73"/>
    <mergeCell ref="BQ72:BX73"/>
    <mergeCell ref="BY72:CZ73"/>
    <mergeCell ref="DA72:DJ73"/>
    <mergeCell ref="DK72:DT73"/>
    <mergeCell ref="DU72:FD73"/>
    <mergeCell ref="FE73:FW74"/>
    <mergeCell ref="AC74:AF75"/>
    <mergeCell ref="AG74:BP75"/>
    <mergeCell ref="BQ74:BX75"/>
    <mergeCell ref="BY74:CZ75"/>
    <mergeCell ref="DA74:DJ75"/>
    <mergeCell ref="DK74:DT75"/>
    <mergeCell ref="DU74:FD75"/>
    <mergeCell ref="FE75:FW76"/>
    <mergeCell ref="AC76:AF77"/>
    <mergeCell ref="AG76:BP77"/>
    <mergeCell ref="BQ76:BX77"/>
    <mergeCell ref="BY76:CZ77"/>
    <mergeCell ref="DA76:DJ77"/>
    <mergeCell ref="DK76:DT77"/>
    <mergeCell ref="DU76:FD77"/>
    <mergeCell ref="FE77:FW78"/>
    <mergeCell ref="AC78:AF79"/>
    <mergeCell ref="BY78:CZ79"/>
    <mergeCell ref="DA78:DJ79"/>
    <mergeCell ref="DK78:DT79"/>
    <mergeCell ref="DU78:FD79"/>
    <mergeCell ref="FE79:FW80"/>
    <mergeCell ref="AC80:AF81"/>
    <mergeCell ref="AG80:BP81"/>
    <mergeCell ref="BQ80:BX81"/>
    <mergeCell ref="BY80:CZ81"/>
    <mergeCell ref="DA80:DJ81"/>
    <mergeCell ref="DK80:DT81"/>
    <mergeCell ref="DU80:FD81"/>
    <mergeCell ref="FE81:FW82"/>
    <mergeCell ref="AC82:AF83"/>
    <mergeCell ref="AG82:BP83"/>
    <mergeCell ref="BQ82:BX83"/>
    <mergeCell ref="BY82:CZ83"/>
    <mergeCell ref="DA82:DJ83"/>
    <mergeCell ref="DK82:DT83"/>
    <mergeCell ref="DU82:FD83"/>
    <mergeCell ref="FE83:FW84"/>
    <mergeCell ref="AC84:AF85"/>
    <mergeCell ref="AG84:BP85"/>
    <mergeCell ref="BQ84:BX85"/>
    <mergeCell ref="BY84:CZ85"/>
    <mergeCell ref="DA84:DJ85"/>
    <mergeCell ref="DK84:DT85"/>
    <mergeCell ref="DU84:FD85"/>
    <mergeCell ref="FE85:FW86"/>
    <mergeCell ref="DA86:DJ87"/>
    <mergeCell ref="C86:F93"/>
    <mergeCell ref="K86:AB93"/>
    <mergeCell ref="AC86:AF87"/>
    <mergeCell ref="AG86:BP87"/>
    <mergeCell ref="BQ86:BX87"/>
    <mergeCell ref="BY86:CZ87"/>
    <mergeCell ref="AC90:AF91"/>
    <mergeCell ref="AG90:BP91"/>
    <mergeCell ref="BQ90:BX91"/>
    <mergeCell ref="BY90:CZ91"/>
    <mergeCell ref="DK86:DT87"/>
    <mergeCell ref="DU86:FD87"/>
    <mergeCell ref="AC88:AF89"/>
    <mergeCell ref="AG88:BP89"/>
    <mergeCell ref="BQ88:BX89"/>
    <mergeCell ref="BY88:CZ89"/>
    <mergeCell ref="DA88:DJ89"/>
    <mergeCell ref="DK88:DT89"/>
    <mergeCell ref="DU88:FD89"/>
    <mergeCell ref="DA90:DJ91"/>
    <mergeCell ref="DK90:DT91"/>
    <mergeCell ref="DU90:FD91"/>
    <mergeCell ref="AC92:AF93"/>
    <mergeCell ref="AG92:BP93"/>
    <mergeCell ref="BQ92:BX93"/>
    <mergeCell ref="BY92:CZ93"/>
    <mergeCell ref="DA92:DJ93"/>
    <mergeCell ref="DK92:DT93"/>
    <mergeCell ref="DU92:FD93"/>
    <mergeCell ref="DU94:FD99"/>
    <mergeCell ref="C100:AF101"/>
    <mergeCell ref="AG100:BP101"/>
    <mergeCell ref="BQ100:BX101"/>
    <mergeCell ref="BY100:CZ101"/>
    <mergeCell ref="DA100:DJ101"/>
    <mergeCell ref="DK100:DT101"/>
    <mergeCell ref="DU100:FD101"/>
    <mergeCell ref="C94:AF99"/>
    <mergeCell ref="AG94:BP99"/>
    <mergeCell ref="BQ94:BX99"/>
    <mergeCell ref="BY94:CZ99"/>
    <mergeCell ref="DA94:DJ99"/>
    <mergeCell ref="DK94:DT99"/>
    <mergeCell ref="C107:F109"/>
    <mergeCell ref="G107:AQ109"/>
    <mergeCell ref="AR107:BD107"/>
    <mergeCell ref="BE107:BJ109"/>
    <mergeCell ref="BK107:BP109"/>
    <mergeCell ref="BQ107:CB109"/>
    <mergeCell ref="EI103:ET104"/>
    <mergeCell ref="EU103:FJ106"/>
    <mergeCell ref="BE105:BJ106"/>
    <mergeCell ref="BK105:BP106"/>
    <mergeCell ref="EI105:EN106"/>
    <mergeCell ref="EO105:ET106"/>
    <mergeCell ref="C103:AQ106"/>
    <mergeCell ref="AR103:BD106"/>
    <mergeCell ref="BE103:BP104"/>
    <mergeCell ref="BQ103:CF106"/>
    <mergeCell ref="CG103:DU106"/>
    <mergeCell ref="DV103:EH106"/>
    <mergeCell ref="EU107:FF109"/>
    <mergeCell ref="FG107:FJ107"/>
    <mergeCell ref="AR108:BD109"/>
    <mergeCell ref="CC108:CF109"/>
    <mergeCell ref="DV108:EH109"/>
    <mergeCell ref="FG108:FJ109"/>
    <mergeCell ref="CC107:CF107"/>
    <mergeCell ref="CG107:CJ109"/>
    <mergeCell ref="CK107:DU109"/>
    <mergeCell ref="DV107:EH107"/>
    <mergeCell ref="EI107:EN109"/>
    <mergeCell ref="EO107:ET109"/>
    <mergeCell ref="CC111:CF112"/>
    <mergeCell ref="DV111:EH112"/>
    <mergeCell ref="FG111:FJ112"/>
    <mergeCell ref="C113:F115"/>
    <mergeCell ref="G113:AQ115"/>
    <mergeCell ref="AR113:BD113"/>
    <mergeCell ref="BE113:BJ115"/>
    <mergeCell ref="BK113:BP115"/>
    <mergeCell ref="BQ113:CB115"/>
    <mergeCell ref="CG113:CJ115"/>
    <mergeCell ref="CG110:CJ112"/>
    <mergeCell ref="CK110:DU112"/>
    <mergeCell ref="DV110:EH110"/>
    <mergeCell ref="EI110:EN112"/>
    <mergeCell ref="EO110:ET112"/>
    <mergeCell ref="EU110:FF112"/>
    <mergeCell ref="C110:F112"/>
    <mergeCell ref="G110:AQ112"/>
    <mergeCell ref="AR110:BD110"/>
    <mergeCell ref="BE110:BJ112"/>
    <mergeCell ref="BK110:BP112"/>
    <mergeCell ref="BQ110:CB112"/>
    <mergeCell ref="AR111:BD112"/>
    <mergeCell ref="FG114:FJ115"/>
    <mergeCell ref="CS117:DJ118"/>
    <mergeCell ref="DM117:EJ118"/>
    <mergeCell ref="EK117:FD118"/>
    <mergeCell ref="FE117:FO118"/>
    <mergeCell ref="C118:BJ120"/>
    <mergeCell ref="CZ119:DL120"/>
    <mergeCell ref="DM119:EG120"/>
    <mergeCell ref="EH119:EJ120"/>
    <mergeCell ref="EK119:FA120"/>
    <mergeCell ref="CK113:DU115"/>
    <mergeCell ref="DV113:EH113"/>
    <mergeCell ref="EI113:EN115"/>
    <mergeCell ref="EO113:ET115"/>
    <mergeCell ref="EU113:FF115"/>
    <mergeCell ref="AR114:BD115"/>
    <mergeCell ref="CC114:CF115"/>
    <mergeCell ref="DV114:EH115"/>
    <mergeCell ref="FB119:FD120"/>
    <mergeCell ref="FE119:FM120"/>
    <mergeCell ref="FN119:FO120"/>
    <mergeCell ref="CZ121:DL122"/>
    <mergeCell ref="DM121:EG122"/>
    <mergeCell ref="EH121:EJ122"/>
    <mergeCell ref="EK121:FA122"/>
    <mergeCell ref="FB121:FD122"/>
    <mergeCell ref="FE121:FM122"/>
    <mergeCell ref="FN121:FO122"/>
    <mergeCell ref="EK123:FA124"/>
    <mergeCell ref="FB123:FD124"/>
    <mergeCell ref="FE123:FM124"/>
    <mergeCell ref="FN123:FO124"/>
    <mergeCell ref="A126:J128"/>
    <mergeCell ref="BV126:DN128"/>
    <mergeCell ref="DQ126:EK128"/>
    <mergeCell ref="EM126:FR128"/>
    <mergeCell ref="K127:BA128"/>
    <mergeCell ref="AC122:AE123"/>
    <mergeCell ref="AW123:BS125"/>
    <mergeCell ref="BV123:CX125"/>
    <mergeCell ref="CZ123:DL124"/>
    <mergeCell ref="DM123:EG124"/>
    <mergeCell ref="EH123:EJ124"/>
    <mergeCell ref="C122:G123"/>
    <mergeCell ref="H122:L123"/>
    <mergeCell ref="M122:P123"/>
    <mergeCell ref="Q122:T123"/>
    <mergeCell ref="U122:X123"/>
    <mergeCell ref="Y122:AB123"/>
  </mergeCells>
  <phoneticPr fontId="2"/>
  <pageMargins left="0.39370078740157483" right="0.39370078740157483" top="0.78740157480314965" bottom="0.59055118110236227" header="0.51181102362204722" footer="0.51181102362204722"/>
  <pageSetup paperSize="9" scale="76" fitToWidth="0" orientation="portrait" r:id="rId1"/>
  <headerFooter alignWithMargins="0"/>
  <colBreaks count="1" manualBreakCount="1">
    <brk id="179" max="2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８号総括表　建設　入力用</vt:lpstr>
      <vt:lpstr>_10月</vt:lpstr>
      <vt:lpstr>_11月</vt:lpstr>
      <vt:lpstr>_12月</vt:lpstr>
      <vt:lpstr>_1月</vt:lpstr>
      <vt:lpstr>_2月</vt:lpstr>
      <vt:lpstr>_3月</vt:lpstr>
      <vt:lpstr>_4月</vt:lpstr>
      <vt:lpstr>_5月</vt:lpstr>
      <vt:lpstr>_6月</vt:lpstr>
      <vt:lpstr>_7月</vt:lpstr>
      <vt:lpstr>_8月</vt:lpstr>
      <vt:lpstr>_9月</vt:lpstr>
      <vt:lpstr>'８号総括表　建設　入力用'!Print_Area</vt:lpstr>
      <vt:lpstr>空白</vt:lpstr>
      <vt:lpstr>対象年1_3月</vt:lpstr>
      <vt:lpstr>対象年2_3月</vt:lpstr>
      <vt:lpstr>対象年3月</vt:lpstr>
      <vt:lpstr>平31_1</vt:lpstr>
      <vt:lpstr>平31_2</vt:lpstr>
      <vt:lpstr>平31_3</vt:lpstr>
      <vt:lpstr>平31_4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2017-04-17T06:35:03Z</dcterms:created>
  <dcterms:modified xsi:type="dcterms:W3CDTF">2025-03-26T02:13:48Z</dcterms:modified>
  <cp:category/>
  <cp:contentStatus/>
</cp:coreProperties>
</file>